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firstSheet="3" activeTab="8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ranking'!$B$1:$I$15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<sst xmlns="http://schemas.openxmlformats.org/spreadsheetml/2006/main" count="416" uniqueCount="156">
  <si>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</si>
  <si>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</si>
  <si>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</si>
  <si>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</si>
  <si>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</si>
  <si>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</si>
  <si>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</si>
  <si>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</si>
  <si>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</si>
  <si>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</si>
  <si>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</si>
  <si>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</si>
  <si>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</si>
  <si>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</si>
  <si>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</si>
  <si>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</si>
  <si>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</si>
  <si>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</si>
  <si>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</si>
  <si>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</si>
  <si>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</si>
  <si>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</si>
  <si>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</si>
  <si>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</si>
  <si>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</si>
  <si>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</si>
  <si>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</si>
  <si>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</si>
  <si>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</si>
  <si>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</si>
  <si>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</si>
  <si>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</si>
  <si>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</si>
  <si>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</si>
  <si>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</si>
  <si>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</si>
  <si>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</si>
  <si>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</si>
  <si>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</si>
  <si>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</si>
  <si>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</si>
  <si>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</si>
  <si>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</si>
  <si>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</si>
  <si>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</si>
  <si>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</si>
  <si>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</si>
  <si>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</si>
  <si>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</si>
  <si>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</si>
  <si>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</si>
  <si>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</si>
  <si>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</si>
  <si>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</si>
  <si>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</si>
  <si>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</si>
  <si>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</si>
  <si>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</si>
  <si>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</si>
  <si>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</si>
  <si>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</si>
  <si>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</si>
  <si>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</si>
  <si>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</si>
  <si>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</si>
  <si>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</si>
  <si>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</si>
  <si>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</si>
  <si>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</si>
  <si>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</si>
  <si>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</si>
  <si>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</si>
  <si>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</si>
  <si>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</si>
  <si>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</si>
  <si>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</si>
  <si>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</si>
  <si>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</si>
  <si>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</si>
  <si>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</si>
  <si>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</si>
  <si>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</si>
  <si>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</si>
  <si>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</si>
  <si>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</si>
  <si>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</si>
  <si>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</si>
  <si>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</si>
  <si>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</si>
  <si>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</si>
  <si>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</si>
  <si>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</si>
  <si>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</si>
  <si>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</si>
  <si>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</si>
  <si>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</si>
  <si>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</si>
  <si>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</si>
  <si>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</si>
  <si>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</si>
  <si>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</si>
  <si>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</si>
  <si>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</si>
  <si>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R_MC 2018 rankings</t>
  </si>
  <si>
    <t>R_MP_2018 ranking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</si>
  <si>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</si>
  <si>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</si>
  <si>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</si>
  <si>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</si>
  <si>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</si>
  <si>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</si>
  <si>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</si>
  <si>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</si>
  <si>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</si>
  <si>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</si>
  <si>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</si>
  <si>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</si>
  <si>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</si>
  <si>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</si>
  <si>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</si>
  <si>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</si>
  <si>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</si>
  <si>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</si>
  <si>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</si>
  <si>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NEW MC FIRST REGISTRATIONS IN POLAND in units, 2018 vs 2017</t>
  </si>
  <si>
    <t>change 2018/2017</t>
  </si>
  <si>
    <t>New* MOTORCYCLE - makes ranking - 2018 YTD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</si>
  <si>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</si>
  <si>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</si>
  <si>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</si>
  <si>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</si>
  <si>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</si>
  <si>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</si>
  <si>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</si>
  <si>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</si>
  <si>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</si>
  <si>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</si>
  <si>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</si>
  <si>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</si>
  <si>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</si>
  <si>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</si>
  <si>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</si>
  <si>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BETA</t>
  </si>
  <si>
    <t>Marka</t>
  </si>
  <si>
    <t>Zmiana
r/r</t>
  </si>
  <si>
    <t>2018
Udział %</t>
  </si>
  <si>
    <t>2017
Udział %</t>
  </si>
  <si>
    <t>BLINKEE</t>
  </si>
  <si>
    <t>LONGJIA</t>
  </si>
  <si>
    <t>others</t>
  </si>
  <si>
    <t>KEEWAY</t>
  </si>
  <si>
    <t>FIRST REGISTRATIONS of NEW* MC, TOP 10 BRANDS JUNUARY-SEPTEMBER 2018</t>
  </si>
  <si>
    <t>FIRST REGISTRATIONS MP, TOP 10 BRANDS JUNUARY-SEPTEMBER 2018</t>
  </si>
  <si>
    <t>SEPTEMBER</t>
  </si>
  <si>
    <t>VESPA</t>
  </si>
  <si>
    <t>January - September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</si>
</sst>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sz val="5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3" fillId="25" borderId="15" xfId="90" applyNumberFormat="1" applyFont="1" applyFill="1" applyBorder="1">
      <alignment/>
      <protection/>
    </xf>
    <xf numFmtId="9" fontId="53" fillId="25" borderId="16" xfId="99" applyNumberFormat="1" applyFont="1" applyFill="1" applyBorder="1" applyAlignment="1">
      <alignment/>
    </xf>
    <xf numFmtId="168" fontId="53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3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4" fillId="0" borderId="18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5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0" fontId="54" fillId="0" borderId="21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25" xfId="90" applyNumberFormat="1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4" fontId="0" fillId="0" borderId="21" xfId="69" applyNumberFormat="1" applyFill="1" applyBorder="1" applyAlignment="1">
      <alignment/>
    </xf>
    <xf numFmtId="174" fontId="7" fillId="0" borderId="21" xfId="69" applyNumberFormat="1" applyFont="1" applyFill="1" applyBorder="1" applyAlignment="1">
      <alignment wrapText="1"/>
    </xf>
    <xf numFmtId="168" fontId="7" fillId="0" borderId="21" xfId="99" applyNumberFormat="1" applyFont="1" applyFill="1" applyBorder="1" applyAlignment="1">
      <alignment horizontal="right" wrapText="1"/>
    </xf>
    <xf numFmtId="0" fontId="28" fillId="0" borderId="33" xfId="90" applyNumberFormat="1" applyFont="1" applyFill="1" applyBorder="1" applyAlignment="1">
      <alignment vertical="center"/>
      <protection/>
    </xf>
    <xf numFmtId="10" fontId="28" fillId="0" borderId="33" xfId="99" applyNumberFormat="1" applyFont="1" applyFill="1" applyBorder="1" applyAlignment="1">
      <alignment vertical="center"/>
    </xf>
    <xf numFmtId="0" fontId="54" fillId="0" borderId="33" xfId="0" applyFont="1" applyBorder="1" applyAlignment="1">
      <alignment horizontal="right"/>
    </xf>
    <xf numFmtId="0" fontId="28" fillId="0" borderId="30" xfId="90" applyFont="1" applyFill="1" applyBorder="1" applyAlignment="1">
      <alignment horizontal="center" vertical="center"/>
      <protection/>
    </xf>
    <xf numFmtId="0" fontId="28" fillId="0" borderId="19" xfId="90" applyNumberFormat="1" applyFont="1" applyFill="1" applyBorder="1" applyAlignment="1">
      <alignment vertical="center"/>
      <protection/>
    </xf>
    <xf numFmtId="3" fontId="28" fillId="0" borderId="30" xfId="90" applyNumberFormat="1" applyFont="1" applyFill="1" applyBorder="1" applyAlignment="1">
      <alignment vertical="center"/>
      <protection/>
    </xf>
    <xf numFmtId="10" fontId="28" fillId="0" borderId="28" xfId="99" applyNumberFormat="1" applyFont="1" applyFill="1" applyBorder="1" applyAlignment="1">
      <alignment vertical="center"/>
    </xf>
    <xf numFmtId="10" fontId="28" fillId="0" borderId="29" xfId="99" applyNumberFormat="1" applyFont="1" applyFill="1" applyBorder="1" applyAlignment="1">
      <alignment vertical="center"/>
    </xf>
    <xf numFmtId="168" fontId="28" fillId="0" borderId="19" xfId="99" applyNumberFormat="1" applyFont="1" applyFill="1" applyBorder="1" applyAlignment="1">
      <alignment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37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225"/>
          <c:w val="0.824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720771"/>
        <c:axId val="6486940"/>
      </c:barChart>
      <c:catAx>
        <c:axId val="720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6940"/>
        <c:crosses val="autoZero"/>
        <c:auto val="1"/>
        <c:lblOffset val="100"/>
        <c:tickLblSkip val="1"/>
        <c:noMultiLvlLbl val="0"/>
      </c:catAx>
      <c:valAx>
        <c:axId val="6486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0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Jan-Sep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32002367"/>
        <c:axId val="19585848"/>
      </c:barChart>
      <c:catAx>
        <c:axId val="32002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5848"/>
        <c:crosses val="autoZero"/>
        <c:auto val="1"/>
        <c:lblOffset val="100"/>
        <c:tickLblSkip val="1"/>
        <c:noMultiLvlLbl val="0"/>
      </c:catAx>
      <c:valAx>
        <c:axId val="19585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23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I-IX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42054905"/>
        <c:axId val="42949826"/>
      </c:barChart>
      <c:catAx>
        <c:axId val="42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49826"/>
        <c:crossesAt val="0"/>
        <c:auto val="1"/>
        <c:lblOffset val="100"/>
        <c:tickLblSkip val="1"/>
        <c:noMultiLvlLbl val="0"/>
      </c:catAx>
      <c:valAx>
        <c:axId val="4294982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4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15"/>
          <c:w val="0.73225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51004115"/>
        <c:axId val="56383852"/>
      </c:barChart>
      <c:catAx>
        <c:axId val="5100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3852"/>
        <c:crosses val="autoZero"/>
        <c:auto val="1"/>
        <c:lblOffset val="100"/>
        <c:tickLblSkip val="1"/>
        <c:noMultiLvlLbl val="0"/>
      </c:catAx>
      <c:valAx>
        <c:axId val="56383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1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I-IX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025"/>
          <c:w val="0.73775"/>
          <c:h val="0.7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37692621"/>
        <c:axId val="3689270"/>
      </c:barChart>
      <c:catAx>
        <c:axId val="37692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9270"/>
        <c:crosses val="autoZero"/>
        <c:auto val="1"/>
        <c:lblOffset val="100"/>
        <c:tickLblSkip val="1"/>
        <c:noMultiLvlLbl val="0"/>
      </c:catAx>
      <c:valAx>
        <c:axId val="368927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92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I-IX 2018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33203431"/>
        <c:axId val="30395424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33203431"/>
        <c:axId val="30395424"/>
      </c:lineChart>
      <c:catAx>
        <c:axId val="33203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95424"/>
        <c:crosses val="autoZero"/>
        <c:auto val="1"/>
        <c:lblOffset val="100"/>
        <c:tickLblSkip val="1"/>
        <c:noMultiLvlLbl val="0"/>
      </c:catAx>
      <c:valAx>
        <c:axId val="30395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03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5123361"/>
        <c:axId val="46110250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5123361"/>
        <c:axId val="46110250"/>
      </c:lineChart>
      <c:catAx>
        <c:axId val="512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10250"/>
        <c:crosses val="autoZero"/>
        <c:auto val="1"/>
        <c:lblOffset val="100"/>
        <c:tickLblSkip val="1"/>
        <c:noMultiLvlLbl val="0"/>
      </c:catAx>
      <c:valAx>
        <c:axId val="46110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3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I-IX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65"/>
          <c:w val="0.79925"/>
          <c:h val="0.8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58382461"/>
        <c:axId val="55680102"/>
      </c:barChart>
      <c:catAx>
        <c:axId val="5838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80102"/>
        <c:crosses val="autoZero"/>
        <c:auto val="1"/>
        <c:lblOffset val="100"/>
        <c:tickLblSkip val="1"/>
        <c:noMultiLvlLbl val="0"/>
      </c:catAx>
      <c:valAx>
        <c:axId val="5568010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82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I-IX 2018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15"/>
          <c:w val="0.73225"/>
          <c:h val="0.73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31358871"/>
        <c:axId val="13794384"/>
      </c:barChart>
      <c:catAx>
        <c:axId val="3135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94384"/>
        <c:crosses val="autoZero"/>
        <c:auto val="1"/>
        <c:lblOffset val="100"/>
        <c:tickLblSkip val="1"/>
        <c:noMultiLvlLbl val="0"/>
      </c:catAx>
      <c:valAx>
        <c:axId val="13794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58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I-IX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025"/>
          <c:w val="0.752"/>
          <c:h val="0.7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57040593"/>
        <c:axId val="43603290"/>
      </c:barChart>
      <c:catAx>
        <c:axId val="5704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03290"/>
        <c:crosses val="autoZero"/>
        <c:auto val="1"/>
        <c:lblOffset val="100"/>
        <c:tickLblSkip val="1"/>
        <c:noMultiLvlLbl val="0"/>
      </c:catAx>
      <c:valAx>
        <c:axId val="4360329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40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I-IX 2018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56885291"/>
        <c:axId val="42205572"/>
      </c:barChart>
      <c:catAx>
        <c:axId val="568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5572"/>
        <c:crosses val="autoZero"/>
        <c:auto val="1"/>
        <c:lblOffset val="100"/>
        <c:tickLblSkip val="1"/>
        <c:noMultiLvlLbl val="0"/>
      </c:catAx>
      <c:valAx>
        <c:axId val="42205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852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I-IX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44305829"/>
        <c:axId val="63208142"/>
      </c:bar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8142"/>
        <c:crossesAt val="0"/>
        <c:auto val="1"/>
        <c:lblOffset val="100"/>
        <c:tickLblSkip val="1"/>
        <c:noMultiLvlLbl val="0"/>
      </c:catAx>
      <c:valAx>
        <c:axId val="6320814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05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Jan-Sep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5" t="s">
        <v>99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0" t="s">
        <v>107</v>
      </c>
      <c r="C7" s="64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8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0" t="s">
        <v>109</v>
      </c>
      <c r="C9" s="65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89"/>
      <c r="D10" s="10"/>
    </row>
    <row r="11" spans="2:4" ht="12.75">
      <c r="B11" s="190" t="s">
        <v>111</v>
      </c>
      <c r="C11" s="65" t="s">
        <v>112</v>
      </c>
      <c r="D11" s="10"/>
    </row>
    <row r="12" ht="12.75">
      <c r="B12" s="189"/>
    </row>
    <row r="13" spans="2:17" ht="12.75">
      <c r="B13" s="190" t="s">
        <v>103</v>
      </c>
      <c r="C13" s="64" t="s">
        <v>151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89"/>
    </row>
    <row r="15" spans="2:4" ht="12.75">
      <c r="B15" s="190" t="s">
        <v>113</v>
      </c>
      <c r="C15" s="65" t="s">
        <v>114</v>
      </c>
      <c r="D15" s="12"/>
    </row>
    <row r="16" ht="12.75">
      <c r="B16" s="189"/>
    </row>
    <row r="17" spans="2:3" ht="12.75">
      <c r="B17" s="191" t="s">
        <v>104</v>
      </c>
      <c r="C17" s="64" t="s">
        <v>152</v>
      </c>
    </row>
    <row r="18" ht="12.75">
      <c r="B18" s="189"/>
    </row>
    <row r="19" spans="2:3" ht="12.75">
      <c r="B19" s="191" t="s">
        <v>115</v>
      </c>
      <c r="C19" s="64" t="s">
        <v>116</v>
      </c>
    </row>
    <row r="20" ht="12.75">
      <c r="B20" s="189"/>
    </row>
    <row r="21" spans="2:3" ht="12.75">
      <c r="B21" s="191" t="s">
        <v>105</v>
      </c>
      <c r="C21" s="64" t="s">
        <v>106</v>
      </c>
    </row>
    <row r="22" ht="12.75">
      <c r="B22" s="189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6" t="s">
        <v>118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T1" s="216" t="s">
        <v>117</v>
      </c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>
        <v>3085</v>
      </c>
      <c r="D3" s="3">
        <v>6999</v>
      </c>
      <c r="E3" s="3">
        <v>12438</v>
      </c>
      <c r="F3" s="3">
        <v>10681</v>
      </c>
      <c r="G3" s="3">
        <v>9413</v>
      </c>
      <c r="H3" s="3">
        <v>8363</v>
      </c>
      <c r="I3" s="3">
        <v>7617</v>
      </c>
      <c r="J3" s="3">
        <v>5051</v>
      </c>
      <c r="K3" s="3"/>
      <c r="L3" s="3"/>
      <c r="M3" s="7"/>
      <c r="N3" s="4">
        <v>66136</v>
      </c>
      <c r="O3" s="192">
        <v>0.7488987781816535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>
        <v>760</v>
      </c>
      <c r="D4" s="49">
        <v>1539</v>
      </c>
      <c r="E4" s="49">
        <v>3236</v>
      </c>
      <c r="F4" s="49">
        <v>3469</v>
      </c>
      <c r="G4" s="49">
        <v>3445</v>
      </c>
      <c r="H4" s="50">
        <v>3527</v>
      </c>
      <c r="I4" s="50">
        <v>3510</v>
      </c>
      <c r="J4" s="50">
        <v>2067</v>
      </c>
      <c r="K4" s="50"/>
      <c r="L4" s="50"/>
      <c r="M4" s="51"/>
      <c r="N4" s="4">
        <v>22175</v>
      </c>
      <c r="O4" s="192">
        <v>0.25110122181834654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119</v>
      </c>
      <c r="B5" s="106">
        <v>3111</v>
      </c>
      <c r="C5" s="106">
        <v>3845</v>
      </c>
      <c r="D5" s="106">
        <v>8538</v>
      </c>
      <c r="E5" s="106">
        <v>15674</v>
      </c>
      <c r="F5" s="106">
        <v>14150</v>
      </c>
      <c r="G5" s="106">
        <v>12858</v>
      </c>
      <c r="H5" s="106">
        <v>11890</v>
      </c>
      <c r="I5" s="106">
        <v>11127</v>
      </c>
      <c r="J5" s="106">
        <v>7118</v>
      </c>
      <c r="K5" s="106"/>
      <c r="L5" s="106"/>
      <c r="M5" s="106"/>
      <c r="N5" s="9">
        <v>88311</v>
      </c>
      <c r="O5" s="192">
        <v>1</v>
      </c>
      <c r="T5" s="114" t="s">
        <v>90</v>
      </c>
      <c r="U5" s="178">
        <v>2878</v>
      </c>
      <c r="V5" s="178">
        <v>4668</v>
      </c>
      <c r="W5" s="179">
        <v>12947</v>
      </c>
      <c r="X5" s="179">
        <v>12761</v>
      </c>
      <c r="Y5" s="180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1">
        <v>109393</v>
      </c>
    </row>
    <row r="6" spans="1:34" s="5" customFormat="1" ht="15.75" customHeight="1">
      <c r="A6" s="72" t="s">
        <v>120</v>
      </c>
      <c r="B6" s="193">
        <v>-0.6771816955484071</v>
      </c>
      <c r="C6" s="193">
        <v>0.23593699774991972</v>
      </c>
      <c r="D6" s="193">
        <v>1.2205461638491548</v>
      </c>
      <c r="E6" s="193">
        <v>0.835792925743734</v>
      </c>
      <c r="F6" s="193">
        <v>-0.09723108332270003</v>
      </c>
      <c r="G6" s="193">
        <v>-0.09130742049469964</v>
      </c>
      <c r="H6" s="193">
        <v>-0.07528386996422465</v>
      </c>
      <c r="I6" s="193">
        <v>-0.06417157275021024</v>
      </c>
      <c r="J6" s="193">
        <v>-0.3602947784667925</v>
      </c>
      <c r="K6" s="193"/>
      <c r="L6" s="193"/>
      <c r="M6" s="193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121</v>
      </c>
      <c r="B7" s="194">
        <v>0.080958999305073</v>
      </c>
      <c r="C7" s="194">
        <v>-0.17630676949443014</v>
      </c>
      <c r="D7" s="194">
        <v>-0.34054221055070677</v>
      </c>
      <c r="E7" s="194">
        <v>0.2282736462659667</v>
      </c>
      <c r="F7" s="194">
        <v>0.04970326409495551</v>
      </c>
      <c r="G7" s="194">
        <v>-0.05815997656021099</v>
      </c>
      <c r="H7" s="194">
        <v>-0.03810371329180484</v>
      </c>
      <c r="I7" s="194">
        <v>0.004513857542655986</v>
      </c>
      <c r="J7" s="194">
        <v>0.010218563724098795</v>
      </c>
      <c r="K7" s="194"/>
      <c r="L7" s="194"/>
      <c r="M7" s="194"/>
      <c r="N7" s="194">
        <v>-0.028161109276989116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18" t="s">
        <v>6</v>
      </c>
      <c r="B9" s="220" t="s">
        <v>153</v>
      </c>
      <c r="C9" s="221"/>
      <c r="D9" s="222" t="s">
        <v>36</v>
      </c>
      <c r="E9" s="224" t="s">
        <v>23</v>
      </c>
      <c r="F9" s="225"/>
      <c r="G9" s="222" t="s">
        <v>36</v>
      </c>
    </row>
    <row r="10" spans="1:34" s="5" customFormat="1" ht="26.25" customHeight="1">
      <c r="A10" s="219"/>
      <c r="B10" s="47">
        <v>2018</v>
      </c>
      <c r="C10" s="47">
        <v>2017</v>
      </c>
      <c r="D10" s="223"/>
      <c r="E10" s="47">
        <f>B10</f>
        <v>2018</v>
      </c>
      <c r="F10" s="47">
        <f>C10</f>
        <v>2017</v>
      </c>
      <c r="G10" s="223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5051</v>
      </c>
      <c r="C11" s="108">
        <v>4399</v>
      </c>
      <c r="D11" s="195">
        <v>0.14821550352352797</v>
      </c>
      <c r="E11" s="108">
        <v>66136</v>
      </c>
      <c r="F11" s="18">
        <v>62395</v>
      </c>
      <c r="G11" s="195">
        <v>0.059956727301867074</v>
      </c>
      <c r="H11" s="18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2067</v>
      </c>
      <c r="C12" s="108">
        <v>2647</v>
      </c>
      <c r="D12" s="195">
        <v>-0.21911598035511903</v>
      </c>
      <c r="E12" s="108">
        <v>22175</v>
      </c>
      <c r="F12" s="18">
        <v>28475</v>
      </c>
      <c r="G12" s="195">
        <v>-0.22124670763827914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7118</v>
      </c>
      <c r="C13" s="108">
        <v>7046</v>
      </c>
      <c r="D13" s="195">
        <v>0.010218563724098795</v>
      </c>
      <c r="E13" s="108">
        <v>88311</v>
      </c>
      <c r="F13" s="108">
        <v>90870</v>
      </c>
      <c r="G13" s="195">
        <v>-0.028161109276989116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6" t="s">
        <v>122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T1" s="216" t="s">
        <v>123</v>
      </c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>
        <v>506</v>
      </c>
      <c r="D3" s="3">
        <v>1225</v>
      </c>
      <c r="E3" s="3">
        <v>2249</v>
      </c>
      <c r="F3" s="3">
        <v>2004</v>
      </c>
      <c r="G3" s="3">
        <v>1986</v>
      </c>
      <c r="H3" s="3">
        <v>1629</v>
      </c>
      <c r="I3" s="3">
        <v>1452</v>
      </c>
      <c r="J3" s="3">
        <v>1040</v>
      </c>
      <c r="K3" s="3"/>
      <c r="L3" s="3"/>
      <c r="M3" s="7"/>
      <c r="N3" s="4">
        <v>12453</v>
      </c>
      <c r="O3" s="192">
        <v>0.46476823169366277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>
        <v>387</v>
      </c>
      <c r="D4" s="49">
        <v>982</v>
      </c>
      <c r="E4" s="49">
        <v>2208</v>
      </c>
      <c r="F4" s="49">
        <v>2285</v>
      </c>
      <c r="G4" s="49">
        <v>2273</v>
      </c>
      <c r="H4" s="50">
        <v>2327</v>
      </c>
      <c r="I4" s="50">
        <v>2281</v>
      </c>
      <c r="J4" s="50">
        <v>1321</v>
      </c>
      <c r="K4" s="50"/>
      <c r="L4" s="50"/>
      <c r="M4" s="51"/>
      <c r="N4" s="4">
        <v>14341</v>
      </c>
      <c r="O4" s="192">
        <v>0.5352317683063372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119</v>
      </c>
      <c r="B5" s="106">
        <v>639</v>
      </c>
      <c r="C5" s="106">
        <v>893</v>
      </c>
      <c r="D5" s="106">
        <v>2207</v>
      </c>
      <c r="E5" s="106">
        <v>4457</v>
      </c>
      <c r="F5" s="106">
        <v>4289</v>
      </c>
      <c r="G5" s="106">
        <v>4259</v>
      </c>
      <c r="H5" s="106">
        <v>3956</v>
      </c>
      <c r="I5" s="106">
        <v>3733</v>
      </c>
      <c r="J5" s="106">
        <v>2361</v>
      </c>
      <c r="K5" s="106"/>
      <c r="L5" s="106"/>
      <c r="M5" s="106"/>
      <c r="N5" s="9">
        <v>26794</v>
      </c>
      <c r="O5" s="192">
        <v>1</v>
      </c>
      <c r="T5" s="50" t="s">
        <v>90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120</v>
      </c>
      <c r="B6" s="193">
        <v>-0.9198645598194131</v>
      </c>
      <c r="C6" s="193">
        <v>0.39749608763693267</v>
      </c>
      <c r="D6" s="193">
        <v>1.4714445688689808</v>
      </c>
      <c r="E6" s="193">
        <v>1.0194834617127322</v>
      </c>
      <c r="F6" s="193">
        <v>-0.03769351581781466</v>
      </c>
      <c r="G6" s="193">
        <v>-0.006994637444625806</v>
      </c>
      <c r="H6" s="193">
        <v>-0.07114346090631607</v>
      </c>
      <c r="I6" s="193">
        <v>-0.05637007077856415</v>
      </c>
      <c r="J6" s="193">
        <v>-0.3675328154299491</v>
      </c>
      <c r="K6" s="193"/>
      <c r="L6" s="193"/>
      <c r="M6" s="193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121</v>
      </c>
      <c r="B7" s="194">
        <v>-0.2787810383747178</v>
      </c>
      <c r="C7" s="194">
        <v>-0.41519318925998694</v>
      </c>
      <c r="D7" s="194">
        <v>-0.4775094696969697</v>
      </c>
      <c r="E7" s="194">
        <v>-0.03549015364639685</v>
      </c>
      <c r="F7" s="194">
        <v>-0.15337544413738646</v>
      </c>
      <c r="G7" s="194">
        <v>-0.18519227090109047</v>
      </c>
      <c r="H7" s="194">
        <v>-0.18533772652388802</v>
      </c>
      <c r="I7" s="194">
        <v>-0.09743713733075432</v>
      </c>
      <c r="J7" s="194">
        <v>-0.1501079913606912</v>
      </c>
      <c r="K7" s="194"/>
      <c r="L7" s="194"/>
      <c r="M7" s="194"/>
      <c r="N7" s="194">
        <v>-0.19588247651631108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18" t="s">
        <v>6</v>
      </c>
      <c r="B9" s="220" t="str">
        <f>'R_PTW 2018vs2017'!B9:C9</f>
        <v>SEPTEMBER</v>
      </c>
      <c r="C9" s="221"/>
      <c r="D9" s="222" t="s">
        <v>36</v>
      </c>
      <c r="E9" s="224" t="s">
        <v>23</v>
      </c>
      <c r="F9" s="225"/>
      <c r="G9" s="222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19"/>
      <c r="B10" s="47">
        <f>'R_PTW 2018vs2017'!B10</f>
        <v>2018</v>
      </c>
      <c r="C10" s="47">
        <f>'R_PTW 2018vs2017'!C10</f>
        <v>2017</v>
      </c>
      <c r="D10" s="223"/>
      <c r="E10" s="47">
        <f>'R_PTW 2018vs2017'!E10</f>
        <v>2018</v>
      </c>
      <c r="F10" s="47">
        <f>'R_PTW 2018vs2017'!F10</f>
        <v>2017</v>
      </c>
      <c r="G10" s="223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1040</v>
      </c>
      <c r="C11" s="108">
        <v>853</v>
      </c>
      <c r="D11" s="195">
        <v>0.21922626025791314</v>
      </c>
      <c r="E11" s="108">
        <v>12453</v>
      </c>
      <c r="F11" s="18">
        <v>12763</v>
      </c>
      <c r="G11" s="195">
        <v>-0.02428896027579719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1321</v>
      </c>
      <c r="C12" s="108">
        <v>1925</v>
      </c>
      <c r="D12" s="195">
        <v>-0.3137662337662338</v>
      </c>
      <c r="E12" s="108">
        <v>14341</v>
      </c>
      <c r="F12" s="18">
        <v>20558</v>
      </c>
      <c r="G12" s="195">
        <v>-0.3024126860589551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2361</v>
      </c>
      <c r="C13" s="108">
        <v>2778</v>
      </c>
      <c r="D13" s="195">
        <v>-0.1501079913606912</v>
      </c>
      <c r="E13" s="108">
        <v>26794</v>
      </c>
      <c r="F13" s="108">
        <v>33321</v>
      </c>
      <c r="G13" s="195">
        <v>-0.19588247651631108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6" t="s">
        <v>124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>
        <v>506</v>
      </c>
      <c r="D9" s="106">
        <v>1225</v>
      </c>
      <c r="E9" s="106">
        <v>2249</v>
      </c>
      <c r="F9" s="106">
        <v>2004</v>
      </c>
      <c r="G9" s="106">
        <v>1986</v>
      </c>
      <c r="H9" s="106">
        <v>1629</v>
      </c>
      <c r="I9" s="106">
        <v>1452</v>
      </c>
      <c r="J9" s="106">
        <v>1040</v>
      </c>
      <c r="K9" s="106"/>
      <c r="L9" s="106"/>
      <c r="M9" s="106"/>
      <c r="N9" s="92">
        <v>12453</v>
      </c>
      <c r="O9" s="93"/>
    </row>
    <row r="10" spans="1:14" ht="12.75">
      <c r="A10" s="182" t="s">
        <v>125</v>
      </c>
      <c r="B10" s="196">
        <v>-0.06940874035989719</v>
      </c>
      <c r="C10" s="196">
        <v>-0.2893258426966292</v>
      </c>
      <c r="D10" s="196">
        <v>-0.3331518780620577</v>
      </c>
      <c r="E10" s="196">
        <v>0.09440389294403895</v>
      </c>
      <c r="F10" s="196">
        <v>-0.0044709388971684305</v>
      </c>
      <c r="G10" s="196">
        <v>0.015856777493606034</v>
      </c>
      <c r="H10" s="196">
        <v>0.016853932584269593</v>
      </c>
      <c r="I10" s="196">
        <v>0.07795100222717144</v>
      </c>
      <c r="J10" s="196">
        <v>0.21922626025791314</v>
      </c>
      <c r="K10" s="196"/>
      <c r="L10" s="196"/>
      <c r="M10" s="196"/>
      <c r="N10" s="196">
        <v>-0.02428896027579719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3"/>
      <c r="K11" s="203"/>
      <c r="L11" s="203"/>
      <c r="M11" s="203"/>
      <c r="N11" s="204"/>
    </row>
    <row r="12" spans="1:14" ht="24" customHeight="1">
      <c r="A12" s="228" t="s">
        <v>6</v>
      </c>
      <c r="B12" s="220" t="str">
        <f>'R_PTW NEW 2018vs2017'!B9:C9</f>
        <v>SEPTEMBER</v>
      </c>
      <c r="C12" s="221"/>
      <c r="D12" s="222" t="s">
        <v>36</v>
      </c>
      <c r="E12" s="224" t="s">
        <v>23</v>
      </c>
      <c r="F12" s="225"/>
      <c r="G12" s="222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29"/>
      <c r="B13" s="47">
        <f>'R_PTW NEW 2018vs2017'!B10</f>
        <v>2018</v>
      </c>
      <c r="C13" s="47">
        <f>'R_PTW NEW 2018vs2017'!C10</f>
        <v>2017</v>
      </c>
      <c r="D13" s="223"/>
      <c r="E13" s="47">
        <f>'R_PTW NEW 2018vs2017'!E10</f>
        <v>2018</v>
      </c>
      <c r="F13" s="47">
        <f>'R_PTW NEW 2018vs2017'!F10</f>
        <v>2017</v>
      </c>
      <c r="G13" s="223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1040</v>
      </c>
      <c r="C14" s="109">
        <v>853</v>
      </c>
      <c r="D14" s="197">
        <v>0.21922626025791314</v>
      </c>
      <c r="E14" s="109">
        <v>12453</v>
      </c>
      <c r="F14" s="110">
        <v>12763</v>
      </c>
      <c r="G14" s="197">
        <v>-0.02428896027579719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278"/>
      <c r="C15" s="279"/>
      <c r="D15" s="280"/>
      <c r="E15" s="204"/>
      <c r="F15" s="204"/>
      <c r="G15" s="20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44" t="s">
        <v>126</v>
      </c>
      <c r="C2" s="244"/>
      <c r="D2" s="244"/>
      <c r="E2" s="244"/>
      <c r="F2" s="244"/>
      <c r="G2" s="244"/>
      <c r="H2" s="244"/>
      <c r="I2" s="116"/>
      <c r="J2" s="244" t="s">
        <v>127</v>
      </c>
      <c r="K2" s="244"/>
      <c r="L2" s="244"/>
      <c r="M2" s="244"/>
      <c r="N2" s="244"/>
      <c r="O2" s="244"/>
      <c r="P2" s="244"/>
      <c r="R2" s="244" t="s">
        <v>129</v>
      </c>
      <c r="S2" s="244"/>
      <c r="T2" s="244"/>
      <c r="U2" s="244"/>
      <c r="V2" s="244"/>
      <c r="W2" s="244"/>
      <c r="X2" s="244"/>
    </row>
    <row r="3" spans="2:24" ht="15" customHeight="1">
      <c r="B3" s="245" t="s">
        <v>58</v>
      </c>
      <c r="C3" s="247" t="s">
        <v>59</v>
      </c>
      <c r="D3" s="233" t="s">
        <v>155</v>
      </c>
      <c r="E3" s="234"/>
      <c r="F3" s="234"/>
      <c r="G3" s="234"/>
      <c r="H3" s="235"/>
      <c r="I3" s="118"/>
      <c r="J3" s="251" t="s">
        <v>60</v>
      </c>
      <c r="K3" s="254" t="s">
        <v>143</v>
      </c>
      <c r="L3" s="233" t="str">
        <f>D3</f>
        <v>January - September</v>
      </c>
      <c r="M3" s="234"/>
      <c r="N3" s="234"/>
      <c r="O3" s="234"/>
      <c r="P3" s="235"/>
      <c r="R3" s="245" t="s">
        <v>49</v>
      </c>
      <c r="S3" s="247" t="s">
        <v>59</v>
      </c>
      <c r="T3" s="233" t="str">
        <f>L3</f>
        <v>January - September</v>
      </c>
      <c r="U3" s="234"/>
      <c r="V3" s="234"/>
      <c r="W3" s="234"/>
      <c r="X3" s="235"/>
    </row>
    <row r="4" spans="2:24" ht="15" customHeight="1">
      <c r="B4" s="246"/>
      <c r="C4" s="248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52"/>
      <c r="K4" s="255"/>
      <c r="L4" s="241">
        <v>2018</v>
      </c>
      <c r="M4" s="249">
        <v>2017</v>
      </c>
      <c r="N4" s="243" t="s">
        <v>144</v>
      </c>
      <c r="O4" s="243" t="s">
        <v>145</v>
      </c>
      <c r="P4" s="243" t="s">
        <v>146</v>
      </c>
      <c r="R4" s="257"/>
      <c r="S4" s="258"/>
      <c r="T4" s="241">
        <f>L4</f>
        <v>2018</v>
      </c>
      <c r="U4" s="249">
        <f>F4</f>
        <v>2017</v>
      </c>
      <c r="V4" s="243" t="s">
        <v>63</v>
      </c>
      <c r="W4" s="243" t="s">
        <v>128</v>
      </c>
      <c r="X4" s="243" t="s">
        <v>91</v>
      </c>
    </row>
    <row r="5" spans="2:24" ht="12.75">
      <c r="B5" s="124">
        <v>1</v>
      </c>
      <c r="C5" s="125" t="s">
        <v>26</v>
      </c>
      <c r="D5" s="167">
        <v>1660</v>
      </c>
      <c r="E5" s="168">
        <v>0.13330121255922267</v>
      </c>
      <c r="F5" s="281">
        <v>1352</v>
      </c>
      <c r="G5" s="282">
        <v>0.10593120739638016</v>
      </c>
      <c r="H5" s="201">
        <v>0.2278106508875739</v>
      </c>
      <c r="I5" s="128"/>
      <c r="J5" s="253"/>
      <c r="K5" s="256"/>
      <c r="L5" s="242"/>
      <c r="M5" s="250"/>
      <c r="N5" s="242"/>
      <c r="O5" s="242"/>
      <c r="P5" s="242"/>
      <c r="R5" s="246"/>
      <c r="S5" s="259"/>
      <c r="T5" s="242"/>
      <c r="U5" s="250"/>
      <c r="V5" s="242"/>
      <c r="W5" s="242"/>
      <c r="X5" s="242"/>
    </row>
    <row r="6" spans="2:24" ht="15">
      <c r="B6" s="131">
        <v>2</v>
      </c>
      <c r="C6" s="132" t="s">
        <v>27</v>
      </c>
      <c r="D6" s="169">
        <v>1395</v>
      </c>
      <c r="E6" s="170">
        <v>0.11202119971091304</v>
      </c>
      <c r="F6" s="171">
        <v>1325</v>
      </c>
      <c r="G6" s="172">
        <v>0.10381571730784299</v>
      </c>
      <c r="H6" s="202">
        <v>0.05283018867924527</v>
      </c>
      <c r="I6" s="128"/>
      <c r="J6" s="129" t="s">
        <v>64</v>
      </c>
      <c r="K6" s="130" t="s">
        <v>28</v>
      </c>
      <c r="L6" s="283">
        <v>1169</v>
      </c>
      <c r="M6" s="183">
        <v>1139</v>
      </c>
      <c r="N6" s="85">
        <v>0.026338893766461702</v>
      </c>
      <c r="O6" s="127"/>
      <c r="P6" s="127"/>
      <c r="R6" s="129" t="s">
        <v>50</v>
      </c>
      <c r="S6" s="130" t="s">
        <v>26</v>
      </c>
      <c r="T6" s="214">
        <v>624</v>
      </c>
      <c r="U6" s="183">
        <v>413</v>
      </c>
      <c r="V6" s="85">
        <v>0.5108958837772397</v>
      </c>
      <c r="W6" s="127"/>
      <c r="X6" s="127"/>
    </row>
    <row r="7" spans="2:24" ht="15">
      <c r="B7" s="131">
        <v>3</v>
      </c>
      <c r="C7" s="132" t="s">
        <v>0</v>
      </c>
      <c r="D7" s="169">
        <v>1271</v>
      </c>
      <c r="E7" s="170">
        <v>0.10206375973660965</v>
      </c>
      <c r="F7" s="171">
        <v>1261</v>
      </c>
      <c r="G7" s="172">
        <v>0.09880122228316227</v>
      </c>
      <c r="H7" s="202">
        <v>0.007930214115781098</v>
      </c>
      <c r="I7" s="128"/>
      <c r="J7" s="135"/>
      <c r="K7" s="136" t="s">
        <v>48</v>
      </c>
      <c r="L7" s="184">
        <v>971</v>
      </c>
      <c r="M7" s="185">
        <v>2136</v>
      </c>
      <c r="N7" s="86">
        <v>-0.5454119850187267</v>
      </c>
      <c r="O7" s="134"/>
      <c r="P7" s="134"/>
      <c r="R7" s="135"/>
      <c r="S7" s="136" t="s">
        <v>27</v>
      </c>
      <c r="T7" s="184">
        <v>511</v>
      </c>
      <c r="U7" s="185">
        <v>457</v>
      </c>
      <c r="V7" s="86">
        <v>0.11816192560175054</v>
      </c>
      <c r="W7" s="134"/>
      <c r="X7" s="134"/>
    </row>
    <row r="8" spans="2:24" ht="15">
      <c r="B8" s="131">
        <v>4</v>
      </c>
      <c r="C8" s="132" t="s">
        <v>28</v>
      </c>
      <c r="D8" s="169">
        <v>1169</v>
      </c>
      <c r="E8" s="170">
        <v>0.09387296233839236</v>
      </c>
      <c r="F8" s="171">
        <v>1140</v>
      </c>
      <c r="G8" s="172">
        <v>0.08932069262712529</v>
      </c>
      <c r="H8" s="202">
        <v>0.025438596491228038</v>
      </c>
      <c r="I8" s="128"/>
      <c r="J8" s="135"/>
      <c r="K8" s="136" t="s">
        <v>26</v>
      </c>
      <c r="L8" s="184">
        <v>663</v>
      </c>
      <c r="M8" s="185">
        <v>503</v>
      </c>
      <c r="N8" s="86">
        <v>0.3180914512922466</v>
      </c>
      <c r="O8" s="134"/>
      <c r="P8" s="134"/>
      <c r="R8" s="135"/>
      <c r="S8" s="136" t="s">
        <v>154</v>
      </c>
      <c r="T8" s="184">
        <v>277</v>
      </c>
      <c r="U8" s="185">
        <v>222</v>
      </c>
      <c r="V8" s="86">
        <v>0.24774774774774766</v>
      </c>
      <c r="W8" s="134"/>
      <c r="X8" s="134"/>
    </row>
    <row r="9" spans="2:24" ht="12.75">
      <c r="B9" s="131">
        <v>5</v>
      </c>
      <c r="C9" s="132" t="s">
        <v>48</v>
      </c>
      <c r="D9" s="169">
        <v>1003</v>
      </c>
      <c r="E9" s="170">
        <v>0.08054284108247009</v>
      </c>
      <c r="F9" s="171">
        <v>2178</v>
      </c>
      <c r="G9" s="172">
        <v>0.17064953380866568</v>
      </c>
      <c r="H9" s="202">
        <v>-0.539485766758494</v>
      </c>
      <c r="I9" s="128"/>
      <c r="J9" s="129"/>
      <c r="K9" s="129" t="s">
        <v>149</v>
      </c>
      <c r="L9" s="137">
        <v>3315</v>
      </c>
      <c r="M9" s="137">
        <v>3271</v>
      </c>
      <c r="N9" s="87">
        <v>0.013451543870375948</v>
      </c>
      <c r="O9" s="198"/>
      <c r="P9" s="198"/>
      <c r="R9" s="129"/>
      <c r="S9" s="129" t="s">
        <v>149</v>
      </c>
      <c r="T9" s="137">
        <v>1238</v>
      </c>
      <c r="U9" s="137">
        <v>1473</v>
      </c>
      <c r="V9" s="87">
        <v>-0.15953835709436526</v>
      </c>
      <c r="W9" s="198"/>
      <c r="X9" s="198"/>
    </row>
    <row r="10" spans="2:24" ht="12.75">
      <c r="B10" s="131">
        <v>6</v>
      </c>
      <c r="C10" s="132" t="s">
        <v>33</v>
      </c>
      <c r="D10" s="169">
        <v>648</v>
      </c>
      <c r="E10" s="170">
        <v>0.05203565405926283</v>
      </c>
      <c r="F10" s="171">
        <v>465</v>
      </c>
      <c r="G10" s="172">
        <v>0.03643344041369584</v>
      </c>
      <c r="H10" s="202">
        <v>0.3935483870967742</v>
      </c>
      <c r="I10" s="128"/>
      <c r="J10" s="138" t="s">
        <v>70</v>
      </c>
      <c r="K10" s="139"/>
      <c r="L10" s="140">
        <v>6118</v>
      </c>
      <c r="M10" s="140">
        <v>7049</v>
      </c>
      <c r="N10" s="142">
        <v>-0.13207547169811318</v>
      </c>
      <c r="O10" s="164">
        <v>0.49128724002248453</v>
      </c>
      <c r="P10" s="164">
        <v>0.5522996160777247</v>
      </c>
      <c r="R10" s="138" t="s">
        <v>79</v>
      </c>
      <c r="S10" s="139"/>
      <c r="T10" s="140">
        <v>2650</v>
      </c>
      <c r="U10" s="140">
        <v>2565</v>
      </c>
      <c r="V10" s="142">
        <v>0.033138401559454245</v>
      </c>
      <c r="W10" s="164">
        <v>0.21280012848309643</v>
      </c>
      <c r="X10" s="164">
        <v>0.2009715584110319</v>
      </c>
    </row>
    <row r="11" spans="2:24" ht="15">
      <c r="B11" s="131">
        <v>7</v>
      </c>
      <c r="C11" s="132" t="s">
        <v>32</v>
      </c>
      <c r="D11" s="169">
        <v>573</v>
      </c>
      <c r="E11" s="170">
        <v>0.046013008913514813</v>
      </c>
      <c r="F11" s="171">
        <v>560</v>
      </c>
      <c r="G11" s="172">
        <v>0.04387683146595628</v>
      </c>
      <c r="H11" s="202">
        <v>0.023214285714285632</v>
      </c>
      <c r="I11" s="128"/>
      <c r="J11" s="129" t="s">
        <v>65</v>
      </c>
      <c r="K11" s="130" t="s">
        <v>33</v>
      </c>
      <c r="L11" s="214">
        <v>75</v>
      </c>
      <c r="M11" s="183">
        <v>50</v>
      </c>
      <c r="N11" s="85">
        <v>0.5</v>
      </c>
      <c r="O11" s="127"/>
      <c r="P11" s="127"/>
      <c r="R11" s="129" t="s">
        <v>51</v>
      </c>
      <c r="S11" s="136" t="s">
        <v>28</v>
      </c>
      <c r="T11" s="214">
        <v>514</v>
      </c>
      <c r="U11" s="183">
        <v>284</v>
      </c>
      <c r="V11" s="85">
        <v>0.8098591549295775</v>
      </c>
      <c r="W11" s="127"/>
      <c r="X11" s="127"/>
    </row>
    <row r="12" spans="2:24" ht="15">
      <c r="B12" s="131">
        <v>8</v>
      </c>
      <c r="C12" s="132" t="s">
        <v>29</v>
      </c>
      <c r="D12" s="169">
        <v>563</v>
      </c>
      <c r="E12" s="170">
        <v>0.04520998956074841</v>
      </c>
      <c r="F12" s="171">
        <v>479</v>
      </c>
      <c r="G12" s="172">
        <v>0.037530361200344746</v>
      </c>
      <c r="H12" s="202">
        <v>0.17536534446764085</v>
      </c>
      <c r="I12" s="128"/>
      <c r="J12" s="135"/>
      <c r="K12" s="136" t="s">
        <v>27</v>
      </c>
      <c r="L12" s="184">
        <v>70</v>
      </c>
      <c r="M12" s="185">
        <v>84</v>
      </c>
      <c r="N12" s="86">
        <v>-0.16666666666666663</v>
      </c>
      <c r="O12" s="134"/>
      <c r="P12" s="134"/>
      <c r="R12" s="135"/>
      <c r="S12" s="136" t="s">
        <v>32</v>
      </c>
      <c r="T12" s="184">
        <v>209</v>
      </c>
      <c r="U12" s="185">
        <v>222</v>
      </c>
      <c r="V12" s="86">
        <v>-0.058558558558558516</v>
      </c>
      <c r="W12" s="134"/>
      <c r="X12" s="134"/>
    </row>
    <row r="13" spans="2:24" ht="15">
      <c r="B13" s="131">
        <v>9</v>
      </c>
      <c r="C13" s="132" t="s">
        <v>31</v>
      </c>
      <c r="D13" s="169">
        <v>464</v>
      </c>
      <c r="E13" s="170">
        <v>0.037260097968361036</v>
      </c>
      <c r="F13" s="171">
        <v>578</v>
      </c>
      <c r="G13" s="172">
        <v>0.04528715819164773</v>
      </c>
      <c r="H13" s="202">
        <v>-0.19723183391003463</v>
      </c>
      <c r="I13" s="128"/>
      <c r="J13" s="135"/>
      <c r="K13" s="136" t="s">
        <v>88</v>
      </c>
      <c r="L13" s="184">
        <v>33</v>
      </c>
      <c r="M13" s="185">
        <v>20</v>
      </c>
      <c r="N13" s="86">
        <v>0.6499999999999999</v>
      </c>
      <c r="O13" s="134"/>
      <c r="P13" s="134"/>
      <c r="R13" s="135"/>
      <c r="S13" s="136" t="s">
        <v>48</v>
      </c>
      <c r="T13" s="184">
        <v>170</v>
      </c>
      <c r="U13" s="185">
        <v>350</v>
      </c>
      <c r="V13" s="86">
        <v>-0.5142857142857142</v>
      </c>
      <c r="W13" s="134"/>
      <c r="X13" s="134"/>
    </row>
    <row r="14" spans="2:24" ht="12.75">
      <c r="B14" s="131">
        <v>10</v>
      </c>
      <c r="C14" s="132" t="s">
        <v>89</v>
      </c>
      <c r="D14" s="169">
        <v>463</v>
      </c>
      <c r="E14" s="170">
        <v>0.0371797960330844</v>
      </c>
      <c r="F14" s="171">
        <v>192</v>
      </c>
      <c r="G14" s="172">
        <v>0.015043485074042153</v>
      </c>
      <c r="H14" s="202">
        <v>1.4114583333333335</v>
      </c>
      <c r="I14" s="128"/>
      <c r="J14" s="143"/>
      <c r="K14" s="129" t="s">
        <v>149</v>
      </c>
      <c r="L14" s="137">
        <v>71</v>
      </c>
      <c r="M14" s="137">
        <v>134</v>
      </c>
      <c r="N14" s="87">
        <v>-0.4701492537313433</v>
      </c>
      <c r="O14" s="198"/>
      <c r="P14" s="198"/>
      <c r="R14" s="143"/>
      <c r="S14" s="129" t="s">
        <v>149</v>
      </c>
      <c r="T14" s="137">
        <v>300</v>
      </c>
      <c r="U14" s="137">
        <v>427</v>
      </c>
      <c r="V14" s="87">
        <v>-0.297423887587822</v>
      </c>
      <c r="W14" s="198"/>
      <c r="X14" s="198"/>
    </row>
    <row r="15" spans="2:24" ht="12.75">
      <c r="B15" s="236" t="s">
        <v>77</v>
      </c>
      <c r="C15" s="237"/>
      <c r="D15" s="144">
        <v>9209</v>
      </c>
      <c r="E15" s="145">
        <v>0.7395005219625793</v>
      </c>
      <c r="F15" s="144">
        <v>9530</v>
      </c>
      <c r="G15" s="145">
        <v>0.7466896497688631</v>
      </c>
      <c r="H15" s="147">
        <v>-0.03368310598111224</v>
      </c>
      <c r="I15" s="128"/>
      <c r="J15" s="138" t="s">
        <v>71</v>
      </c>
      <c r="K15" s="139"/>
      <c r="L15" s="140">
        <v>249</v>
      </c>
      <c r="M15" s="140">
        <v>288</v>
      </c>
      <c r="N15" s="142">
        <v>-0.13541666666666663</v>
      </c>
      <c r="O15" s="164">
        <v>0.0199951818838834</v>
      </c>
      <c r="P15" s="164">
        <v>0.022565227611063228</v>
      </c>
      <c r="R15" s="138" t="s">
        <v>80</v>
      </c>
      <c r="S15" s="139"/>
      <c r="T15" s="140">
        <v>1193</v>
      </c>
      <c r="U15" s="140">
        <v>1283</v>
      </c>
      <c r="V15" s="142">
        <v>-0.07014809041309433</v>
      </c>
      <c r="W15" s="164">
        <v>0.09580020878503172</v>
      </c>
      <c r="X15" s="164">
        <v>0.10052495494789626</v>
      </c>
    </row>
    <row r="16" spans="2:24" ht="15">
      <c r="B16" s="238" t="s">
        <v>78</v>
      </c>
      <c r="C16" s="238"/>
      <c r="D16" s="148">
        <v>3244</v>
      </c>
      <c r="E16" s="145">
        <v>0.2604994780374207</v>
      </c>
      <c r="F16" s="148">
        <v>3233</v>
      </c>
      <c r="G16" s="145">
        <v>0.2533103502311369</v>
      </c>
      <c r="H16" s="149">
        <v>0.003402412619857742</v>
      </c>
      <c r="I16" s="128"/>
      <c r="J16" s="129" t="s">
        <v>66</v>
      </c>
      <c r="K16" s="130" t="s">
        <v>33</v>
      </c>
      <c r="L16" s="214">
        <v>265</v>
      </c>
      <c r="M16" s="183">
        <v>171</v>
      </c>
      <c r="N16" s="85">
        <v>0.5497076023391814</v>
      </c>
      <c r="O16" s="127"/>
      <c r="P16" s="127"/>
      <c r="R16" s="129" t="s">
        <v>52</v>
      </c>
      <c r="S16" s="130" t="s">
        <v>26</v>
      </c>
      <c r="T16" s="214">
        <v>676</v>
      </c>
      <c r="U16" s="183">
        <v>666</v>
      </c>
      <c r="V16" s="85">
        <v>0.01501501501501501</v>
      </c>
      <c r="W16" s="127"/>
      <c r="X16" s="127"/>
    </row>
    <row r="17" spans="2:24" ht="15">
      <c r="B17" s="239" t="s">
        <v>76</v>
      </c>
      <c r="C17" s="239"/>
      <c r="D17" s="210">
        <v>12453</v>
      </c>
      <c r="E17" s="165">
        <v>1</v>
      </c>
      <c r="F17" s="210">
        <v>12763</v>
      </c>
      <c r="G17" s="166">
        <v>1.0000000000000002</v>
      </c>
      <c r="H17" s="205">
        <v>-0.02428896027579719</v>
      </c>
      <c r="I17" s="128"/>
      <c r="J17" s="135"/>
      <c r="K17" s="136" t="s">
        <v>26</v>
      </c>
      <c r="L17" s="184">
        <v>180</v>
      </c>
      <c r="M17" s="185">
        <v>112</v>
      </c>
      <c r="N17" s="86">
        <v>0.6071428571428572</v>
      </c>
      <c r="O17" s="134"/>
      <c r="P17" s="134"/>
      <c r="R17" s="135"/>
      <c r="S17" s="136" t="s">
        <v>28</v>
      </c>
      <c r="T17" s="184">
        <v>531</v>
      </c>
      <c r="U17" s="185">
        <v>761</v>
      </c>
      <c r="V17" s="86">
        <v>-0.3022339027595269</v>
      </c>
      <c r="W17" s="134"/>
      <c r="X17" s="134"/>
    </row>
    <row r="18" spans="2:24" ht="15">
      <c r="B18" s="240" t="s">
        <v>101</v>
      </c>
      <c r="C18" s="240"/>
      <c r="D18" s="240"/>
      <c r="E18" s="240"/>
      <c r="F18" s="240"/>
      <c r="G18" s="240"/>
      <c r="H18" s="240"/>
      <c r="I18" s="128"/>
      <c r="J18" s="135"/>
      <c r="K18" s="136" t="s">
        <v>27</v>
      </c>
      <c r="L18" s="184">
        <v>168</v>
      </c>
      <c r="M18" s="185">
        <v>109</v>
      </c>
      <c r="N18" s="86">
        <v>0.5412844036697249</v>
      </c>
      <c r="O18" s="134"/>
      <c r="P18" s="134"/>
      <c r="R18" s="135"/>
      <c r="S18" s="136" t="s">
        <v>48</v>
      </c>
      <c r="T18" s="184">
        <v>447</v>
      </c>
      <c r="U18" s="185">
        <v>1549</v>
      </c>
      <c r="V18" s="86">
        <v>-0.7114267269205939</v>
      </c>
      <c r="W18" s="134"/>
      <c r="X18" s="134"/>
    </row>
    <row r="19" spans="2:24" ht="12.75" customHeight="1">
      <c r="B19" s="230" t="s">
        <v>45</v>
      </c>
      <c r="C19" s="230"/>
      <c r="D19" s="230"/>
      <c r="E19" s="230"/>
      <c r="F19" s="230"/>
      <c r="G19" s="230"/>
      <c r="H19" s="230"/>
      <c r="I19" s="128"/>
      <c r="J19" s="143"/>
      <c r="K19" s="186" t="s">
        <v>149</v>
      </c>
      <c r="L19" s="137">
        <v>720</v>
      </c>
      <c r="M19" s="137">
        <v>437</v>
      </c>
      <c r="N19" s="87">
        <v>0.6475972540045767</v>
      </c>
      <c r="O19" s="198"/>
      <c r="P19" s="198"/>
      <c r="R19" s="143"/>
      <c r="S19" s="186" t="s">
        <v>149</v>
      </c>
      <c r="T19" s="137">
        <v>2425</v>
      </c>
      <c r="U19" s="137">
        <v>2322</v>
      </c>
      <c r="V19" s="87">
        <v>0.044358311800172245</v>
      </c>
      <c r="W19" s="198"/>
      <c r="X19" s="198"/>
    </row>
    <row r="20" spans="2:24" ht="12.75">
      <c r="B20" s="230"/>
      <c r="C20" s="230"/>
      <c r="D20" s="230"/>
      <c r="E20" s="230"/>
      <c r="F20" s="230"/>
      <c r="G20" s="230"/>
      <c r="H20" s="230"/>
      <c r="I20" s="128"/>
      <c r="J20" s="150" t="s">
        <v>72</v>
      </c>
      <c r="K20" s="151"/>
      <c r="L20" s="140">
        <v>1333</v>
      </c>
      <c r="M20" s="140">
        <v>829</v>
      </c>
      <c r="N20" s="142">
        <v>0.6079613992762365</v>
      </c>
      <c r="O20" s="164">
        <v>0.10704247972376134</v>
      </c>
      <c r="P20" s="164">
        <v>0.06495338086656742</v>
      </c>
      <c r="R20" s="138" t="s">
        <v>81</v>
      </c>
      <c r="S20" s="152"/>
      <c r="T20" s="140">
        <v>4079</v>
      </c>
      <c r="U20" s="140">
        <v>5298</v>
      </c>
      <c r="V20" s="142">
        <v>-0.23008682521706303</v>
      </c>
      <c r="W20" s="164">
        <v>0.32755159399341527</v>
      </c>
      <c r="X20" s="164">
        <v>0.41510616626185065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26</v>
      </c>
      <c r="L21" s="214">
        <v>388</v>
      </c>
      <c r="M21" s="183">
        <v>401</v>
      </c>
      <c r="N21" s="85">
        <v>-0.032418952618453845</v>
      </c>
      <c r="O21" s="127"/>
      <c r="P21" s="127"/>
      <c r="R21" s="135" t="s">
        <v>53</v>
      </c>
      <c r="S21" s="130" t="s">
        <v>31</v>
      </c>
      <c r="T21" s="126">
        <v>32</v>
      </c>
      <c r="U21" s="183">
        <v>39</v>
      </c>
      <c r="V21" s="85">
        <v>-0.17948717948717952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29</v>
      </c>
      <c r="L22" s="184">
        <v>272</v>
      </c>
      <c r="M22" s="185">
        <v>236</v>
      </c>
      <c r="N22" s="86">
        <v>0.15254237288135597</v>
      </c>
      <c r="O22" s="134"/>
      <c r="P22" s="134"/>
      <c r="R22" s="135"/>
      <c r="S22" s="136" t="s">
        <v>27</v>
      </c>
      <c r="T22" s="133">
        <v>8</v>
      </c>
      <c r="U22" s="185">
        <v>8</v>
      </c>
      <c r="V22" s="86">
        <v>0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27</v>
      </c>
      <c r="L23" s="184">
        <v>201</v>
      </c>
      <c r="M23" s="185">
        <v>219</v>
      </c>
      <c r="N23" s="86">
        <v>-0.0821917808219178</v>
      </c>
      <c r="O23" s="134"/>
      <c r="P23" s="134"/>
      <c r="R23" s="135"/>
      <c r="S23" s="136" t="s">
        <v>29</v>
      </c>
      <c r="T23" s="133">
        <v>3</v>
      </c>
      <c r="U23" s="185">
        <v>39</v>
      </c>
      <c r="V23" s="86">
        <v>-0.9230769230769231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6" t="s">
        <v>149</v>
      </c>
      <c r="L24" s="137">
        <v>363</v>
      </c>
      <c r="M24" s="137">
        <v>386</v>
      </c>
      <c r="N24" s="87">
        <v>-0.059585492227979264</v>
      </c>
      <c r="O24" s="198"/>
      <c r="P24" s="198"/>
      <c r="R24" s="143"/>
      <c r="S24" s="186" t="s">
        <v>149</v>
      </c>
      <c r="T24" s="137">
        <v>0</v>
      </c>
      <c r="U24" s="137">
        <v>0</v>
      </c>
      <c r="V24" s="87"/>
      <c r="W24" s="198"/>
      <c r="X24" s="198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1224</v>
      </c>
      <c r="M25" s="140">
        <v>1242</v>
      </c>
      <c r="N25" s="142">
        <v>-0.01449275362318836</v>
      </c>
      <c r="O25" s="164">
        <v>0.09828956877860756</v>
      </c>
      <c r="P25" s="164">
        <v>0.09731254407271017</v>
      </c>
      <c r="R25" s="138" t="s">
        <v>82</v>
      </c>
      <c r="S25" s="151"/>
      <c r="T25" s="140">
        <v>43</v>
      </c>
      <c r="U25" s="140">
        <v>86</v>
      </c>
      <c r="V25" s="142">
        <v>-0.5</v>
      </c>
      <c r="W25" s="164">
        <v>0.0034529832168955273</v>
      </c>
      <c r="X25" s="164">
        <v>0.006738227689414715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214">
        <v>1084</v>
      </c>
      <c r="M26" s="183">
        <v>1161</v>
      </c>
      <c r="N26" s="85">
        <v>-0.06632213608957793</v>
      </c>
      <c r="O26" s="127"/>
      <c r="P26" s="127"/>
      <c r="R26" s="157" t="s">
        <v>54</v>
      </c>
      <c r="S26" s="130" t="s">
        <v>26</v>
      </c>
      <c r="T26" s="214">
        <v>108</v>
      </c>
      <c r="U26" s="183">
        <v>100</v>
      </c>
      <c r="V26" s="86">
        <v>0.08000000000000007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4">
        <v>506</v>
      </c>
      <c r="M27" s="185">
        <v>498</v>
      </c>
      <c r="N27" s="86">
        <v>0.016064257028112428</v>
      </c>
      <c r="O27" s="134"/>
      <c r="P27" s="134"/>
      <c r="R27" s="135"/>
      <c r="S27" s="136" t="s">
        <v>31</v>
      </c>
      <c r="T27" s="184">
        <v>77</v>
      </c>
      <c r="U27" s="185">
        <v>57</v>
      </c>
      <c r="V27" s="86">
        <v>0.3508771929824561</v>
      </c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26</v>
      </c>
      <c r="L28" s="184">
        <v>429</v>
      </c>
      <c r="M28" s="185">
        <v>336</v>
      </c>
      <c r="N28" s="86">
        <v>0.2767857142857142</v>
      </c>
      <c r="O28" s="134"/>
      <c r="P28" s="134"/>
      <c r="R28" s="135"/>
      <c r="S28" s="136" t="s">
        <v>27</v>
      </c>
      <c r="T28" s="184">
        <v>71</v>
      </c>
      <c r="U28" s="185">
        <v>119</v>
      </c>
      <c r="V28" s="86">
        <v>-0.40336134453781514</v>
      </c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149</v>
      </c>
      <c r="L29" s="137">
        <v>1475</v>
      </c>
      <c r="M29" s="137">
        <v>1353</v>
      </c>
      <c r="N29" s="87">
        <v>0.09016999260901692</v>
      </c>
      <c r="O29" s="198"/>
      <c r="P29" s="198"/>
      <c r="R29" s="143"/>
      <c r="S29" s="129" t="s">
        <v>149</v>
      </c>
      <c r="T29" s="137">
        <v>179</v>
      </c>
      <c r="U29" s="137">
        <v>137</v>
      </c>
      <c r="V29" s="87">
        <v>0.3065693430656935</v>
      </c>
      <c r="W29" s="198"/>
      <c r="X29" s="198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3494</v>
      </c>
      <c r="M30" s="140">
        <v>3348</v>
      </c>
      <c r="N30" s="142">
        <v>0.04360812425328553</v>
      </c>
      <c r="O30" s="164">
        <v>0.28057496185658076</v>
      </c>
      <c r="P30" s="164">
        <v>0.26232077097861006</v>
      </c>
      <c r="R30" s="138" t="s">
        <v>83</v>
      </c>
      <c r="S30" s="139"/>
      <c r="T30" s="140">
        <v>435</v>
      </c>
      <c r="U30" s="140">
        <v>413</v>
      </c>
      <c r="V30" s="142">
        <v>0.0532687651331718</v>
      </c>
      <c r="W30" s="164">
        <v>0.03493134184533847</v>
      </c>
      <c r="X30" s="164">
        <v>0.03235916320614276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35</v>
      </c>
      <c r="M31" s="140">
        <v>7</v>
      </c>
      <c r="N31" s="142">
        <v>4</v>
      </c>
      <c r="O31" s="164">
        <v>0.002810567734682406</v>
      </c>
      <c r="P31" s="164">
        <v>0.0005484603933244535</v>
      </c>
      <c r="R31" s="129" t="s">
        <v>55</v>
      </c>
      <c r="S31" s="130" t="s">
        <v>0</v>
      </c>
      <c r="T31" s="214">
        <v>252</v>
      </c>
      <c r="U31" s="183">
        <v>243</v>
      </c>
      <c r="V31" s="85">
        <v>0.03703703703703698</v>
      </c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31" t="s">
        <v>76</v>
      </c>
      <c r="K32" s="232"/>
      <c r="L32" s="161">
        <v>12453</v>
      </c>
      <c r="M32" s="161">
        <v>12763</v>
      </c>
      <c r="N32" s="149">
        <v>-0.02428896027579719</v>
      </c>
      <c r="O32" s="162">
        <v>1</v>
      </c>
      <c r="P32" s="162">
        <v>1</v>
      </c>
      <c r="R32" s="135"/>
      <c r="S32" s="136" t="s">
        <v>26</v>
      </c>
      <c r="T32" s="184">
        <v>216</v>
      </c>
      <c r="U32" s="185">
        <v>107</v>
      </c>
      <c r="V32" s="86">
        <v>1.0186915887850465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32</v>
      </c>
      <c r="T33" s="184">
        <v>166</v>
      </c>
      <c r="U33" s="185">
        <v>120</v>
      </c>
      <c r="V33" s="86">
        <v>0.3833333333333333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149</v>
      </c>
      <c r="T34" s="137">
        <v>236</v>
      </c>
      <c r="U34" s="137">
        <v>297</v>
      </c>
      <c r="V34" s="87">
        <v>-0.20538720538720534</v>
      </c>
      <c r="W34" s="198"/>
      <c r="X34" s="198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870</v>
      </c>
      <c r="U35" s="140">
        <v>767</v>
      </c>
      <c r="V35" s="142">
        <v>0.13428943937418514</v>
      </c>
      <c r="W35" s="164">
        <v>0.06986268369067694</v>
      </c>
      <c r="X35" s="164">
        <v>0.060095588811407974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0</v>
      </c>
      <c r="T36" s="214">
        <v>692</v>
      </c>
      <c r="U36" s="183">
        <v>663</v>
      </c>
      <c r="V36" s="85">
        <v>0.043740573152337925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33</v>
      </c>
      <c r="T37" s="184">
        <v>355</v>
      </c>
      <c r="U37" s="185">
        <v>269</v>
      </c>
      <c r="V37" s="86">
        <v>0.3197026022304832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27</v>
      </c>
      <c r="T38" s="184">
        <v>332</v>
      </c>
      <c r="U38" s="185">
        <v>367</v>
      </c>
      <c r="V38" s="86">
        <v>-0.0953678474114441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6" t="s">
        <v>149</v>
      </c>
      <c r="T39" s="137">
        <v>1011</v>
      </c>
      <c r="U39" s="137">
        <v>709</v>
      </c>
      <c r="V39" s="87">
        <v>0.42595204513399154</v>
      </c>
      <c r="W39" s="198"/>
      <c r="X39" s="198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2390</v>
      </c>
      <c r="U40" s="140">
        <v>2008</v>
      </c>
      <c r="V40" s="142">
        <v>0.19023904382470125</v>
      </c>
      <c r="W40" s="164">
        <v>0.19192162531117</v>
      </c>
      <c r="X40" s="164">
        <v>0.15732978139935752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59</v>
      </c>
      <c r="U41" s="183">
        <v>36</v>
      </c>
      <c r="V41" s="85">
        <v>0.6388888888888888</v>
      </c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142</v>
      </c>
      <c r="T42" s="133">
        <v>55</v>
      </c>
      <c r="U42" s="185">
        <v>70</v>
      </c>
      <c r="V42" s="86">
        <v>-0.2142857142857143</v>
      </c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27</v>
      </c>
      <c r="T43" s="133">
        <v>26</v>
      </c>
      <c r="U43" s="185">
        <v>32</v>
      </c>
      <c r="V43" s="86">
        <v>-0.1875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6" t="s">
        <v>149</v>
      </c>
      <c r="T44" s="137">
        <v>88</v>
      </c>
      <c r="U44" s="137">
        <v>97</v>
      </c>
      <c r="V44" s="87">
        <v>-0.09278350515463918</v>
      </c>
      <c r="W44" s="198"/>
      <c r="X44" s="198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228</v>
      </c>
      <c r="U45" s="140">
        <v>235</v>
      </c>
      <c r="V45" s="142">
        <v>-0.029787234042553234</v>
      </c>
      <c r="W45" s="164">
        <v>0.01830884124307396</v>
      </c>
      <c r="X45" s="164">
        <v>0.01841259891874951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565</v>
      </c>
      <c r="U46" s="140">
        <v>108</v>
      </c>
      <c r="V46" s="142">
        <v>4.231481481481482</v>
      </c>
      <c r="W46" s="164">
        <v>0.045370593431301696</v>
      </c>
      <c r="X46" s="164">
        <v>0.008461960354148711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31" t="s">
        <v>76</v>
      </c>
      <c r="S47" s="232"/>
      <c r="T47" s="140">
        <v>12453</v>
      </c>
      <c r="U47" s="140">
        <v>12763</v>
      </c>
      <c r="V47" s="142">
        <v>-0.02428896027579719</v>
      </c>
      <c r="W47" s="141">
        <v>0.9999999999999999</v>
      </c>
      <c r="X47" s="141">
        <v>0.9999999999999998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6" t="s">
        <v>130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>
        <v>387</v>
      </c>
      <c r="D9" s="106">
        <v>982</v>
      </c>
      <c r="E9" s="106">
        <v>2208</v>
      </c>
      <c r="F9" s="106">
        <v>2285</v>
      </c>
      <c r="G9" s="106">
        <v>2273</v>
      </c>
      <c r="H9" s="106">
        <v>2327</v>
      </c>
      <c r="I9" s="106">
        <v>2281</v>
      </c>
      <c r="J9" s="106">
        <v>1321</v>
      </c>
      <c r="K9" s="106"/>
      <c r="L9" s="106"/>
      <c r="M9" s="106"/>
      <c r="N9" s="9">
        <v>14341</v>
      </c>
      <c r="O9" s="93"/>
    </row>
    <row r="10" spans="1:14" ht="12.75">
      <c r="A10" s="182" t="s">
        <v>125</v>
      </c>
      <c r="B10" s="111">
        <v>-0.4426559356136821</v>
      </c>
      <c r="C10" s="111">
        <v>-0.5251533742331289</v>
      </c>
      <c r="D10" s="111">
        <v>-0.5886049434436531</v>
      </c>
      <c r="E10" s="111">
        <v>-0.13951675759937643</v>
      </c>
      <c r="F10" s="111">
        <v>-0.2515558467081559</v>
      </c>
      <c r="G10" s="111">
        <v>-0.30531784841075793</v>
      </c>
      <c r="H10" s="111">
        <v>-0.28488014751075597</v>
      </c>
      <c r="I10" s="111">
        <v>-0.1821441376837576</v>
      </c>
      <c r="J10" s="111">
        <v>-0.3137662337662338</v>
      </c>
      <c r="K10" s="111"/>
      <c r="L10" s="111"/>
      <c r="M10" s="111"/>
      <c r="N10" s="199">
        <v>-0.3024126860589551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1"/>
    </row>
    <row r="12" spans="1:14" ht="24" customHeight="1">
      <c r="A12" s="228" t="s">
        <v>6</v>
      </c>
      <c r="B12" s="220" t="str">
        <f>'R_MC NEW 2018vs2017'!B12:C12</f>
        <v>SEPTEMBER</v>
      </c>
      <c r="C12" s="221"/>
      <c r="D12" s="222" t="s">
        <v>36</v>
      </c>
      <c r="E12" s="224" t="s">
        <v>23</v>
      </c>
      <c r="F12" s="225"/>
      <c r="G12" s="222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29"/>
      <c r="B13" s="47">
        <f>'R_MC NEW 2018vs2017'!B13</f>
        <v>2018</v>
      </c>
      <c r="C13" s="47">
        <f>'R_MC NEW 2018vs2017'!C13</f>
        <v>2017</v>
      </c>
      <c r="D13" s="223"/>
      <c r="E13" s="47">
        <f>'R_MC NEW 2018vs2017'!E13</f>
        <v>2018</v>
      </c>
      <c r="F13" s="47">
        <f>'R_MC NEW 2018vs2017'!F13</f>
        <v>2017</v>
      </c>
      <c r="G13" s="223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1321</v>
      </c>
      <c r="C14" s="109">
        <v>1925</v>
      </c>
      <c r="D14" s="197">
        <v>-0.3137662337662338</v>
      </c>
      <c r="E14" s="109">
        <v>14341</v>
      </c>
      <c r="F14" s="110">
        <v>20558</v>
      </c>
      <c r="G14" s="197">
        <v>-0.3024126860589551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61"/>
      <c r="C1" s="261"/>
      <c r="D1" s="261"/>
      <c r="E1" s="261"/>
      <c r="F1" s="261"/>
      <c r="G1" s="261"/>
      <c r="H1" s="261"/>
      <c r="I1" s="74"/>
      <c r="J1" s="74"/>
      <c r="K1" s="74"/>
      <c r="L1" s="74"/>
    </row>
    <row r="2" spans="2:12" ht="14.25">
      <c r="B2" s="244" t="s">
        <v>141</v>
      </c>
      <c r="C2" s="244"/>
      <c r="D2" s="244"/>
      <c r="E2" s="244"/>
      <c r="F2" s="244"/>
      <c r="G2" s="244"/>
      <c r="H2" s="244"/>
      <c r="I2" s="260"/>
      <c r="J2" s="260"/>
      <c r="K2" s="260"/>
      <c r="L2" s="260"/>
    </row>
    <row r="3" spans="2:16" ht="24" customHeight="1">
      <c r="B3" s="245" t="s">
        <v>58</v>
      </c>
      <c r="C3" s="247" t="s">
        <v>59</v>
      </c>
      <c r="D3" s="233" t="str">
        <f>'R_MC 2018 rankings'!D3:H3</f>
        <v>January - September</v>
      </c>
      <c r="E3" s="234"/>
      <c r="F3" s="234"/>
      <c r="G3" s="234"/>
      <c r="H3" s="235"/>
      <c r="I3" s="76"/>
      <c r="J3" s="77"/>
      <c r="K3" s="77"/>
      <c r="L3" s="78"/>
      <c r="M3" s="79"/>
      <c r="N3" s="79"/>
      <c r="O3" s="79"/>
      <c r="P3" s="79"/>
    </row>
    <row r="4" spans="2:16" ht="12.75">
      <c r="B4" s="246"/>
      <c r="C4" s="248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6">
        <v>1</v>
      </c>
      <c r="C5" s="207" t="s">
        <v>48</v>
      </c>
      <c r="D5" s="212">
        <v>4262</v>
      </c>
      <c r="E5" s="168">
        <v>0.29718987518304163</v>
      </c>
      <c r="F5" s="212">
        <v>6116</v>
      </c>
      <c r="G5" s="282">
        <v>0.2974997567856795</v>
      </c>
      <c r="H5" s="201">
        <v>-0.3031393067364291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08">
        <v>2</v>
      </c>
      <c r="C6" s="209" t="s">
        <v>102</v>
      </c>
      <c r="D6" s="213">
        <v>2235</v>
      </c>
      <c r="E6" s="170">
        <v>0.1558468726030263</v>
      </c>
      <c r="F6" s="213">
        <v>2041</v>
      </c>
      <c r="G6" s="172">
        <v>0.0992800856114408</v>
      </c>
      <c r="H6" s="202">
        <v>0.09505144536991672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08">
        <v>3</v>
      </c>
      <c r="C7" s="209" t="s">
        <v>30</v>
      </c>
      <c r="D7" s="213">
        <v>1231</v>
      </c>
      <c r="E7" s="170">
        <v>0.08583780768426191</v>
      </c>
      <c r="F7" s="213">
        <v>4032</v>
      </c>
      <c r="G7" s="172">
        <v>0.1961280280182897</v>
      </c>
      <c r="H7" s="202">
        <v>-0.6946924603174602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08">
        <v>4</v>
      </c>
      <c r="C8" s="209" t="s">
        <v>28</v>
      </c>
      <c r="D8" s="213">
        <v>1138</v>
      </c>
      <c r="E8" s="170">
        <v>0.07935290426051182</v>
      </c>
      <c r="F8" s="213">
        <v>2152</v>
      </c>
      <c r="G8" s="172">
        <v>0.10467944352563478</v>
      </c>
      <c r="H8" s="202">
        <v>-0.4711895910780669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08">
        <v>5</v>
      </c>
      <c r="C9" s="209" t="s">
        <v>35</v>
      </c>
      <c r="D9" s="213">
        <v>833</v>
      </c>
      <c r="E9" s="170">
        <v>0.05808521023638519</v>
      </c>
      <c r="F9" s="213">
        <v>1595</v>
      </c>
      <c r="G9" s="172">
        <v>0.07758536822648117</v>
      </c>
      <c r="H9" s="202">
        <v>-0.47774294670846396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08">
        <v>6</v>
      </c>
      <c r="C10" s="209" t="s">
        <v>89</v>
      </c>
      <c r="D10" s="213">
        <v>756</v>
      </c>
      <c r="E10" s="170">
        <v>0.05271598912209748</v>
      </c>
      <c r="F10" s="213">
        <v>591</v>
      </c>
      <c r="G10" s="172">
        <v>0.028747932678276095</v>
      </c>
      <c r="H10" s="202">
        <v>0.2791878172588833</v>
      </c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08">
        <v>7</v>
      </c>
      <c r="C11" s="209" t="s">
        <v>147</v>
      </c>
      <c r="D11" s="213">
        <v>587</v>
      </c>
      <c r="E11" s="170">
        <v>0.04093159472840109</v>
      </c>
      <c r="F11" s="213">
        <v>0</v>
      </c>
      <c r="G11" s="172">
        <v>0</v>
      </c>
      <c r="H11" s="202"/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08">
        <v>8</v>
      </c>
      <c r="C12" s="209" t="s">
        <v>34</v>
      </c>
      <c r="D12" s="213">
        <v>546</v>
      </c>
      <c r="E12" s="170">
        <v>0.03807265881040374</v>
      </c>
      <c r="F12" s="213">
        <v>589</v>
      </c>
      <c r="G12" s="172">
        <v>0.02865064695009242</v>
      </c>
      <c r="H12" s="202">
        <v>-0.07300509337860783</v>
      </c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08">
        <v>9</v>
      </c>
      <c r="C13" s="209" t="s">
        <v>148</v>
      </c>
      <c r="D13" s="213">
        <v>346</v>
      </c>
      <c r="E13" s="170">
        <v>0.02412662994212398</v>
      </c>
      <c r="F13" s="213">
        <v>235</v>
      </c>
      <c r="G13" s="172">
        <v>0.011431073061581866</v>
      </c>
      <c r="H13" s="202">
        <v>0.4723404255319148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84">
        <v>10</v>
      </c>
      <c r="C14" s="285" t="s">
        <v>150</v>
      </c>
      <c r="D14" s="286">
        <v>234</v>
      </c>
      <c r="E14" s="287">
        <v>0.016316853775887315</v>
      </c>
      <c r="F14" s="286">
        <v>198</v>
      </c>
      <c r="G14" s="288">
        <v>0.00963128709018387</v>
      </c>
      <c r="H14" s="289">
        <v>0.18181818181818188</v>
      </c>
      <c r="I14" s="79"/>
      <c r="J14" s="82"/>
      <c r="K14" s="82"/>
      <c r="L14" s="82"/>
      <c r="N14" s="79"/>
      <c r="O14" s="79"/>
      <c r="P14" s="79"/>
    </row>
    <row r="15" spans="2:16" ht="12.75">
      <c r="B15" s="236" t="s">
        <v>77</v>
      </c>
      <c r="C15" s="237"/>
      <c r="D15" s="144">
        <v>12168</v>
      </c>
      <c r="E15" s="145">
        <v>0.8484763963461406</v>
      </c>
      <c r="F15" s="146">
        <v>17549</v>
      </c>
      <c r="G15" s="145">
        <v>0.8536336219476603</v>
      </c>
      <c r="H15" s="147">
        <v>-0.30662715824263487</v>
      </c>
      <c r="I15" s="80"/>
      <c r="J15" s="80"/>
      <c r="K15" s="80"/>
      <c r="N15" s="79"/>
      <c r="O15" s="79"/>
      <c r="P15" s="79"/>
    </row>
    <row r="16" spans="2:16" ht="12.75">
      <c r="B16" s="238" t="s">
        <v>78</v>
      </c>
      <c r="C16" s="238"/>
      <c r="D16" s="148">
        <v>2173</v>
      </c>
      <c r="E16" s="145">
        <v>0.15152360365385956</v>
      </c>
      <c r="F16" s="148">
        <v>3009</v>
      </c>
      <c r="G16" s="145">
        <v>0.14636637805233974</v>
      </c>
      <c r="H16" s="147">
        <v>-0.27783316716517115</v>
      </c>
      <c r="I16" s="80"/>
      <c r="J16" s="80"/>
      <c r="K16" s="80"/>
      <c r="N16" s="79"/>
      <c r="O16" s="79"/>
      <c r="P16" s="79"/>
    </row>
    <row r="17" spans="2:11" ht="12.75" customHeight="1">
      <c r="B17" s="239" t="s">
        <v>76</v>
      </c>
      <c r="C17" s="239"/>
      <c r="D17" s="210">
        <v>14341</v>
      </c>
      <c r="E17" s="165">
        <v>1.0000000000000004</v>
      </c>
      <c r="F17" s="210">
        <v>20558</v>
      </c>
      <c r="G17" s="166">
        <v>0.999999999999999</v>
      </c>
      <c r="H17" s="205">
        <v>-0.3024126860589551</v>
      </c>
      <c r="I17" s="80"/>
      <c r="J17" s="80"/>
      <c r="K17" s="80"/>
    </row>
    <row r="18" spans="2:11" ht="12.75">
      <c r="B18" s="240" t="s">
        <v>101</v>
      </c>
      <c r="C18" s="240"/>
      <c r="D18" s="240"/>
      <c r="E18" s="240"/>
      <c r="F18" s="240"/>
      <c r="G18" s="240"/>
      <c r="H18" s="240"/>
      <c r="I18" s="80"/>
      <c r="J18" s="80"/>
      <c r="K18" s="80"/>
    </row>
    <row r="19" spans="2:11" ht="12.75">
      <c r="B19" s="230" t="s">
        <v>45</v>
      </c>
      <c r="C19" s="230"/>
      <c r="D19" s="230"/>
      <c r="E19" s="230"/>
      <c r="F19" s="230"/>
      <c r="G19" s="230"/>
      <c r="H19" s="230"/>
      <c r="I19" s="80"/>
      <c r="J19" s="80"/>
      <c r="K19" s="80"/>
    </row>
    <row r="20" spans="2:11" ht="12.75">
      <c r="B20" s="230"/>
      <c r="C20" s="230"/>
      <c r="D20" s="230"/>
      <c r="E20" s="230"/>
      <c r="F20" s="230"/>
      <c r="G20" s="230"/>
      <c r="H20" s="230"/>
      <c r="I20" s="80"/>
      <c r="J20" s="80"/>
      <c r="K20" s="80"/>
    </row>
    <row r="21" spans="2:11" ht="12.75">
      <c r="B21" s="83"/>
      <c r="C21" s="83"/>
      <c r="D21" s="80"/>
      <c r="E21" s="80"/>
      <c r="F21" s="80"/>
      <c r="G21" s="80"/>
      <c r="H21" s="83"/>
      <c r="I21" s="80"/>
      <c r="J21" s="80"/>
      <c r="K21" s="80"/>
    </row>
    <row r="22" spans="2:11" ht="12.75">
      <c r="B22" s="83"/>
      <c r="C22" s="84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3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4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3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4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3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4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3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4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3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4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3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4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3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4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3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4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3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4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3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4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3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4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3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4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3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4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3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3"/>
      <c r="J133" s="83"/>
      <c r="K133" s="83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8" ht="12.75">
      <c r="B234" s="83"/>
      <c r="C234" s="83"/>
      <c r="D234" s="83"/>
      <c r="E234" s="83"/>
      <c r="F234" s="83"/>
      <c r="G234" s="83"/>
      <c r="H234" s="83"/>
    </row>
    <row r="235" spans="2:8" ht="12.75">
      <c r="B235" s="83"/>
      <c r="C235" s="83"/>
      <c r="D235" s="83"/>
      <c r="E235" s="83"/>
      <c r="F235" s="83"/>
      <c r="G235" s="83"/>
      <c r="H235" s="83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6" t="s">
        <v>131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T1" s="216" t="s">
        <v>132</v>
      </c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>
        <v>2579</v>
      </c>
      <c r="D3" s="3">
        <v>5774</v>
      </c>
      <c r="E3" s="3">
        <v>10189</v>
      </c>
      <c r="F3" s="3">
        <v>8677</v>
      </c>
      <c r="G3" s="3">
        <v>7427</v>
      </c>
      <c r="H3" s="3">
        <v>6734</v>
      </c>
      <c r="I3" s="3">
        <v>6165</v>
      </c>
      <c r="J3" s="3">
        <v>4011</v>
      </c>
      <c r="K3" s="3"/>
      <c r="L3" s="3"/>
      <c r="M3" s="3"/>
      <c r="N3" s="4">
        <v>53683</v>
      </c>
      <c r="O3" s="192">
        <v>0.8726530877643578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>
        <v>373</v>
      </c>
      <c r="D4" s="3">
        <v>557</v>
      </c>
      <c r="E4" s="3">
        <v>1028</v>
      </c>
      <c r="F4" s="3">
        <v>1184</v>
      </c>
      <c r="G4" s="3">
        <v>1172</v>
      </c>
      <c r="H4" s="3">
        <v>1200</v>
      </c>
      <c r="I4" s="3">
        <v>1229</v>
      </c>
      <c r="J4" s="3">
        <v>746</v>
      </c>
      <c r="K4" s="3"/>
      <c r="L4" s="3"/>
      <c r="M4" s="3"/>
      <c r="N4" s="4">
        <v>7834</v>
      </c>
      <c r="O4" s="192">
        <v>0.12734691223564218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>
        <v>2952</v>
      </c>
      <c r="D5" s="106">
        <v>6331</v>
      </c>
      <c r="E5" s="106">
        <v>11217</v>
      </c>
      <c r="F5" s="106">
        <v>9861</v>
      </c>
      <c r="G5" s="106">
        <v>8599</v>
      </c>
      <c r="H5" s="106">
        <v>7934</v>
      </c>
      <c r="I5" s="106">
        <v>7394</v>
      </c>
      <c r="J5" s="106">
        <v>4757</v>
      </c>
      <c r="K5" s="106"/>
      <c r="L5" s="106"/>
      <c r="M5" s="106"/>
      <c r="N5" s="9">
        <v>61517</v>
      </c>
      <c r="O5" s="192">
        <v>1</v>
      </c>
      <c r="T5" s="50" t="s">
        <v>90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3">
        <v>0.4864702345159351</v>
      </c>
      <c r="C6" s="193">
        <v>0.1941747572815533</v>
      </c>
      <c r="D6" s="193">
        <v>1.144647696476965</v>
      </c>
      <c r="E6" s="193">
        <v>0.7717580161111988</v>
      </c>
      <c r="F6" s="193">
        <v>-0.12088793795132391</v>
      </c>
      <c r="G6" s="193">
        <v>-0.12797890680458368</v>
      </c>
      <c r="H6" s="193">
        <v>-0.07733457378764974</v>
      </c>
      <c r="I6" s="193">
        <v>-0.06806150743634987</v>
      </c>
      <c r="J6" s="193">
        <v>-0.3566405193400054</v>
      </c>
      <c r="K6" s="193"/>
      <c r="L6" s="193"/>
      <c r="M6" s="193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4">
        <v>0.24096385542168686</v>
      </c>
      <c r="C7" s="194">
        <v>-0.06017191977077363</v>
      </c>
      <c r="D7" s="194">
        <v>-0.2742175856929955</v>
      </c>
      <c r="E7" s="194">
        <v>0.3780098280098281</v>
      </c>
      <c r="F7" s="194">
        <v>0.17197527929641065</v>
      </c>
      <c r="G7" s="194">
        <v>0.020652818991097943</v>
      </c>
      <c r="H7" s="194">
        <v>0.0571618920719521</v>
      </c>
      <c r="I7" s="194">
        <v>0.06526437112807959</v>
      </c>
      <c r="J7" s="194">
        <v>0.11457357075913777</v>
      </c>
      <c r="K7" s="194"/>
      <c r="L7" s="194"/>
      <c r="M7" s="194"/>
      <c r="N7" s="194">
        <v>0.06894993831343732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18" t="s">
        <v>6</v>
      </c>
      <c r="B9" s="220" t="str">
        <f>'R_MP NEW 2018vs2017'!B12:C12</f>
        <v>SEPTEMBER</v>
      </c>
      <c r="C9" s="221"/>
      <c r="D9" s="222" t="s">
        <v>36</v>
      </c>
      <c r="E9" s="224" t="s">
        <v>23</v>
      </c>
      <c r="F9" s="225"/>
      <c r="G9" s="222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19"/>
      <c r="B10" s="47">
        <f>'R_MP NEW 2018vs2017'!B13</f>
        <v>2018</v>
      </c>
      <c r="C10" s="47">
        <f>'R_MP NEW 2018vs2017'!C13</f>
        <v>2017</v>
      </c>
      <c r="D10" s="223"/>
      <c r="E10" s="47">
        <f>'R_MP NEW 2018vs2017'!E13</f>
        <v>2018</v>
      </c>
      <c r="F10" s="47">
        <f>'R_MP NEW 2018vs2017'!F13</f>
        <v>2017</v>
      </c>
      <c r="G10" s="223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4011</v>
      </c>
      <c r="C11" s="108">
        <v>3546</v>
      </c>
      <c r="D11" s="195">
        <v>0.13113367174280888</v>
      </c>
      <c r="E11" s="108">
        <v>53683</v>
      </c>
      <c r="F11" s="18">
        <v>49632</v>
      </c>
      <c r="G11" s="195">
        <v>0.08162072856221791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746</v>
      </c>
      <c r="C12" s="108">
        <v>722</v>
      </c>
      <c r="D12" s="195">
        <v>0.0332409972299168</v>
      </c>
      <c r="E12" s="108">
        <v>7834</v>
      </c>
      <c r="F12" s="18">
        <v>7917</v>
      </c>
      <c r="G12" s="195">
        <v>-0.010483769104458807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4757</v>
      </c>
      <c r="C13" s="108">
        <v>4268</v>
      </c>
      <c r="D13" s="195">
        <v>0.11457357075913777</v>
      </c>
      <c r="E13" s="108">
        <v>61517</v>
      </c>
      <c r="F13" s="108">
        <v>57549</v>
      </c>
      <c r="G13" s="195">
        <v>0.06894993831343732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87"/>
      <c r="D14" s="187"/>
      <c r="E14" s="18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tabSelected="1" zoomScalePageLayoutView="0" workbookViewId="0" topLeftCell="A13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2" t="s">
        <v>133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12"/>
    </row>
    <row r="3" spans="1:15" ht="21" customHeight="1">
      <c r="A3" s="277" t="s">
        <v>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15"/>
    </row>
    <row r="4" spans="1:18" ht="13.5" customHeight="1">
      <c r="A4" s="39"/>
      <c r="B4" s="173" t="s">
        <v>7</v>
      </c>
      <c r="C4" s="173" t="s">
        <v>8</v>
      </c>
      <c r="D4" s="174" t="s">
        <v>1</v>
      </c>
      <c r="E4" s="174" t="s">
        <v>9</v>
      </c>
      <c r="F4" s="174" t="s">
        <v>10</v>
      </c>
      <c r="G4" s="174" t="s">
        <v>11</v>
      </c>
      <c r="H4" s="174" t="s">
        <v>12</v>
      </c>
      <c r="I4" s="174" t="s">
        <v>13</v>
      </c>
      <c r="J4" s="174" t="s">
        <v>14</v>
      </c>
      <c r="K4" s="174" t="s">
        <v>15</v>
      </c>
      <c r="L4" s="174" t="s">
        <v>16</v>
      </c>
      <c r="M4" s="174" t="s">
        <v>17</v>
      </c>
      <c r="N4" s="174" t="s">
        <v>5</v>
      </c>
      <c r="O4" s="14"/>
      <c r="R4" s="33"/>
    </row>
    <row r="5" spans="1:18" ht="13.5" customHeight="1">
      <c r="A5" s="66" t="s">
        <v>92</v>
      </c>
      <c r="B5" s="175"/>
      <c r="C5" s="176"/>
      <c r="D5" s="176"/>
      <c r="E5" s="176"/>
      <c r="F5" s="175"/>
      <c r="G5" s="175"/>
      <c r="H5" s="175"/>
      <c r="I5" s="175"/>
      <c r="J5" s="175"/>
      <c r="K5" s="175"/>
      <c r="L5" s="175"/>
      <c r="M5" s="177"/>
      <c r="N5" s="66"/>
      <c r="O5" s="14"/>
      <c r="R5" s="33"/>
    </row>
    <row r="6" spans="1:18" s="5" customFormat="1" ht="13.5" customHeight="1">
      <c r="A6" s="66" t="s">
        <v>93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94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95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134</v>
      </c>
      <c r="B9" s="268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70"/>
      <c r="O9" s="14"/>
      <c r="R9" s="33"/>
    </row>
    <row r="10" spans="1:18" ht="12.75">
      <c r="A10" s="175" t="s">
        <v>135</v>
      </c>
      <c r="B10" s="68">
        <v>362</v>
      </c>
      <c r="C10" s="68">
        <v>506</v>
      </c>
      <c r="D10" s="68">
        <v>1225</v>
      </c>
      <c r="E10" s="68">
        <v>2249</v>
      </c>
      <c r="F10" s="68">
        <v>2004</v>
      </c>
      <c r="G10" s="68">
        <v>1986</v>
      </c>
      <c r="H10" s="68">
        <v>1629</v>
      </c>
      <c r="I10" s="68">
        <v>1452</v>
      </c>
      <c r="J10" s="68">
        <v>1040</v>
      </c>
      <c r="K10" s="68"/>
      <c r="L10" s="68"/>
      <c r="M10" s="68"/>
      <c r="N10" s="68">
        <v>12453</v>
      </c>
      <c r="O10" s="14"/>
      <c r="R10" s="33"/>
    </row>
    <row r="11" spans="1:18" s="17" customFormat="1" ht="12.75">
      <c r="A11" s="66" t="s">
        <v>136</v>
      </c>
      <c r="B11" s="67">
        <v>2127</v>
      </c>
      <c r="C11" s="67">
        <v>2579</v>
      </c>
      <c r="D11" s="67">
        <v>5774</v>
      </c>
      <c r="E11" s="67">
        <v>10189</v>
      </c>
      <c r="F11" s="67">
        <v>8677</v>
      </c>
      <c r="G11" s="67">
        <v>7427</v>
      </c>
      <c r="H11" s="67">
        <v>6734</v>
      </c>
      <c r="I11" s="67">
        <v>6165</v>
      </c>
      <c r="J11" s="67">
        <v>4011</v>
      </c>
      <c r="K11" s="67"/>
      <c r="L11" s="67"/>
      <c r="M11" s="67"/>
      <c r="N11" s="66">
        <v>53683</v>
      </c>
      <c r="O11" s="16"/>
      <c r="R11" s="33"/>
    </row>
    <row r="12" spans="1:18" s="5" customFormat="1" ht="12.75">
      <c r="A12" s="40" t="s">
        <v>137</v>
      </c>
      <c r="B12" s="41">
        <v>2489</v>
      </c>
      <c r="C12" s="41">
        <v>3085</v>
      </c>
      <c r="D12" s="41">
        <v>6999</v>
      </c>
      <c r="E12" s="41">
        <v>12438</v>
      </c>
      <c r="F12" s="41">
        <v>10681</v>
      </c>
      <c r="G12" s="41">
        <v>9413</v>
      </c>
      <c r="H12" s="41">
        <v>8363</v>
      </c>
      <c r="I12" s="41">
        <v>7617</v>
      </c>
      <c r="J12" s="41">
        <v>5051</v>
      </c>
      <c r="K12" s="41"/>
      <c r="L12" s="41"/>
      <c r="M12" s="41"/>
      <c r="N12" s="41">
        <v>66136</v>
      </c>
      <c r="O12" s="34"/>
      <c r="R12" s="35"/>
    </row>
    <row r="13" spans="1:18" ht="12.75">
      <c r="A13" s="42" t="s">
        <v>18</v>
      </c>
      <c r="B13" s="200">
        <v>0.18354731336186392</v>
      </c>
      <c r="C13" s="200">
        <v>-0.11705781339439036</v>
      </c>
      <c r="D13" s="200">
        <v>-0.27621509824198553</v>
      </c>
      <c r="E13" s="200">
        <v>0.34727036395147315</v>
      </c>
      <c r="F13" s="200">
        <v>0.14492442919927107</v>
      </c>
      <c r="G13" s="200">
        <v>0.025604706907823127</v>
      </c>
      <c r="H13" s="200">
        <v>0.06250794054122721</v>
      </c>
      <c r="I13" s="200">
        <v>0.06995364517488412</v>
      </c>
      <c r="J13" s="200">
        <v>0.14821550352352797</v>
      </c>
      <c r="K13" s="200"/>
      <c r="L13" s="200"/>
      <c r="M13" s="200"/>
      <c r="N13" s="200">
        <v>0.059956727301867074</v>
      </c>
      <c r="P13" s="29"/>
      <c r="R13" s="33"/>
    </row>
    <row r="14" spans="1:18" ht="12.75">
      <c r="A14" s="42" t="s">
        <v>19</v>
      </c>
      <c r="B14" s="200">
        <v>-0.06940874035989719</v>
      </c>
      <c r="C14" s="200">
        <v>-0.2893258426966292</v>
      </c>
      <c r="D14" s="200">
        <v>-0.3331518780620577</v>
      </c>
      <c r="E14" s="200">
        <v>0.09440389294403895</v>
      </c>
      <c r="F14" s="200">
        <v>-0.0044709388971684305</v>
      </c>
      <c r="G14" s="200">
        <v>0.015856777493606034</v>
      </c>
      <c r="H14" s="200">
        <v>0.016853932584269593</v>
      </c>
      <c r="I14" s="200">
        <v>0.07795100222717144</v>
      </c>
      <c r="J14" s="200">
        <v>0.21922626025791314</v>
      </c>
      <c r="K14" s="200"/>
      <c r="L14" s="200"/>
      <c r="M14" s="200"/>
      <c r="N14" s="200">
        <v>-0.02428896027579719</v>
      </c>
      <c r="R14" s="33"/>
    </row>
    <row r="15" spans="1:18" ht="12.75">
      <c r="A15" s="42" t="s">
        <v>20</v>
      </c>
      <c r="B15" s="200">
        <v>0.24095682613768954</v>
      </c>
      <c r="C15" s="200">
        <v>-0.0729690869877786</v>
      </c>
      <c r="D15" s="200">
        <v>-0.26286224945742376</v>
      </c>
      <c r="E15" s="200">
        <v>0.419673958478473</v>
      </c>
      <c r="F15" s="200">
        <v>0.18603061782394748</v>
      </c>
      <c r="G15" s="200">
        <v>0.02824311228021603</v>
      </c>
      <c r="H15" s="200">
        <v>0.07417450949114701</v>
      </c>
      <c r="I15" s="200">
        <v>0.06808731808731805</v>
      </c>
      <c r="J15" s="200">
        <v>0.13113367174280888</v>
      </c>
      <c r="K15" s="200"/>
      <c r="L15" s="200"/>
      <c r="M15" s="200"/>
      <c r="N15" s="200">
        <v>0.08162072856221791</v>
      </c>
      <c r="R15" s="33"/>
    </row>
    <row r="16" spans="1:18" ht="12.75">
      <c r="A16" s="42" t="s">
        <v>21</v>
      </c>
      <c r="B16" s="200">
        <v>0.1454399357171555</v>
      </c>
      <c r="C16" s="200">
        <v>0.1640194489465154</v>
      </c>
      <c r="D16" s="200">
        <v>0.17502500357193884</v>
      </c>
      <c r="E16" s="200">
        <v>0.18081685158385594</v>
      </c>
      <c r="F16" s="200">
        <v>0.18762288175264488</v>
      </c>
      <c r="G16" s="200">
        <v>0.210984808243918</v>
      </c>
      <c r="H16" s="200">
        <v>0.19478655984694487</v>
      </c>
      <c r="I16" s="200">
        <v>0.19062623079952737</v>
      </c>
      <c r="J16" s="200">
        <v>0.2058998218174619</v>
      </c>
      <c r="K16" s="200"/>
      <c r="L16" s="200"/>
      <c r="M16" s="200"/>
      <c r="N16" s="200">
        <v>0.18829381879762913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77" t="s">
        <v>3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15"/>
      <c r="R18" s="33"/>
    </row>
    <row r="19" spans="1:18" ht="12.75">
      <c r="A19" s="39"/>
      <c r="B19" s="173" t="s">
        <v>7</v>
      </c>
      <c r="C19" s="173" t="s">
        <v>8</v>
      </c>
      <c r="D19" s="174" t="s">
        <v>1</v>
      </c>
      <c r="E19" s="174" t="s">
        <v>9</v>
      </c>
      <c r="F19" s="174" t="s">
        <v>10</v>
      </c>
      <c r="G19" s="174" t="s">
        <v>11</v>
      </c>
      <c r="H19" s="174" t="s">
        <v>12</v>
      </c>
      <c r="I19" s="174" t="s">
        <v>13</v>
      </c>
      <c r="J19" s="174" t="s">
        <v>14</v>
      </c>
      <c r="K19" s="174" t="s">
        <v>15</v>
      </c>
      <c r="L19" s="174" t="s">
        <v>16</v>
      </c>
      <c r="M19" s="174" t="s">
        <v>17</v>
      </c>
      <c r="N19" s="174" t="s">
        <v>5</v>
      </c>
      <c r="O19" s="14"/>
      <c r="R19" s="33"/>
    </row>
    <row r="20" spans="1:18" ht="12.75">
      <c r="A20" s="66" t="s">
        <v>92</v>
      </c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14"/>
      <c r="R20" s="33"/>
    </row>
    <row r="21" spans="1:18" ht="12.75">
      <c r="A21" s="66" t="s">
        <v>96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97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98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134</v>
      </c>
      <c r="B24" s="268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70"/>
      <c r="O24" s="14"/>
      <c r="R24" s="33"/>
    </row>
    <row r="25" spans="1:18" ht="12.75">
      <c r="A25" s="175" t="s">
        <v>138</v>
      </c>
      <c r="B25" s="68">
        <v>277</v>
      </c>
      <c r="C25" s="68">
        <v>387</v>
      </c>
      <c r="D25" s="68">
        <v>982</v>
      </c>
      <c r="E25" s="68">
        <v>2208</v>
      </c>
      <c r="F25" s="68">
        <v>2285</v>
      </c>
      <c r="G25" s="68">
        <v>2273</v>
      </c>
      <c r="H25" s="68">
        <v>2327</v>
      </c>
      <c r="I25" s="68">
        <v>2281</v>
      </c>
      <c r="J25" s="68">
        <v>1321</v>
      </c>
      <c r="K25" s="68"/>
      <c r="L25" s="68"/>
      <c r="M25" s="68"/>
      <c r="N25" s="68">
        <v>14341</v>
      </c>
      <c r="O25" s="14"/>
      <c r="R25" s="33"/>
    </row>
    <row r="26" spans="1:18" s="17" customFormat="1" ht="12.75">
      <c r="A26" s="66" t="s">
        <v>139</v>
      </c>
      <c r="B26" s="67">
        <v>345</v>
      </c>
      <c r="C26" s="67">
        <v>373</v>
      </c>
      <c r="D26" s="67">
        <v>557</v>
      </c>
      <c r="E26" s="67">
        <v>1028</v>
      </c>
      <c r="F26" s="67">
        <v>1184</v>
      </c>
      <c r="G26" s="67">
        <v>1172</v>
      </c>
      <c r="H26" s="67">
        <v>1200</v>
      </c>
      <c r="I26" s="67">
        <v>1229</v>
      </c>
      <c r="J26" s="67">
        <v>746</v>
      </c>
      <c r="K26" s="67"/>
      <c r="L26" s="67"/>
      <c r="M26" s="67"/>
      <c r="N26" s="66">
        <v>7834</v>
      </c>
      <c r="O26" s="16"/>
      <c r="R26" s="33"/>
    </row>
    <row r="27" spans="1:15" s="5" customFormat="1" ht="12.75">
      <c r="A27" s="40" t="s">
        <v>140</v>
      </c>
      <c r="B27" s="44">
        <v>622</v>
      </c>
      <c r="C27" s="44">
        <v>760</v>
      </c>
      <c r="D27" s="44">
        <v>1539</v>
      </c>
      <c r="E27" s="44">
        <v>3236</v>
      </c>
      <c r="F27" s="44">
        <v>3469</v>
      </c>
      <c r="G27" s="44">
        <v>3445</v>
      </c>
      <c r="H27" s="44">
        <v>3527</v>
      </c>
      <c r="I27" s="44">
        <v>3510</v>
      </c>
      <c r="J27" s="44">
        <v>2067</v>
      </c>
      <c r="K27" s="44"/>
      <c r="L27" s="44"/>
      <c r="M27" s="44"/>
      <c r="N27" s="41">
        <v>22175</v>
      </c>
      <c r="O27" s="34"/>
    </row>
    <row r="28" spans="1:15" s="5" customFormat="1" ht="12.75">
      <c r="A28" s="42" t="s">
        <v>18</v>
      </c>
      <c r="B28" s="200">
        <v>-0.19741935483870965</v>
      </c>
      <c r="C28" s="200">
        <v>-0.35264054514480414</v>
      </c>
      <c r="D28" s="200">
        <v>-0.530363137015563</v>
      </c>
      <c r="E28" s="200">
        <v>-0.08302635307452533</v>
      </c>
      <c r="F28" s="200">
        <v>-0.1642977595760058</v>
      </c>
      <c r="G28" s="200">
        <v>-0.2299955297273134</v>
      </c>
      <c r="H28" s="200">
        <v>-0.21447661469933188</v>
      </c>
      <c r="I28" s="200">
        <v>-0.113188479029813</v>
      </c>
      <c r="J28" s="200">
        <v>-0.21911598035511903</v>
      </c>
      <c r="K28" s="200"/>
      <c r="L28" s="200"/>
      <c r="M28" s="200"/>
      <c r="N28" s="200">
        <v>-0.22124670763827914</v>
      </c>
      <c r="O28" s="34"/>
    </row>
    <row r="29" spans="1:15" s="5" customFormat="1" ht="12.75">
      <c r="A29" s="42" t="s">
        <v>19</v>
      </c>
      <c r="B29" s="200">
        <v>-0.4426559356136821</v>
      </c>
      <c r="C29" s="200">
        <v>-0.5251533742331289</v>
      </c>
      <c r="D29" s="200">
        <v>-0.5886049434436531</v>
      </c>
      <c r="E29" s="200">
        <v>-0.13951675759937643</v>
      </c>
      <c r="F29" s="200">
        <v>-0.2515558467081559</v>
      </c>
      <c r="G29" s="200">
        <v>-0.30531784841075793</v>
      </c>
      <c r="H29" s="200">
        <v>-0.28488014751075597</v>
      </c>
      <c r="I29" s="200">
        <v>-0.1821441376837576</v>
      </c>
      <c r="J29" s="200">
        <v>-0.3137662337662338</v>
      </c>
      <c r="K29" s="200"/>
      <c r="L29" s="200"/>
      <c r="M29" s="200"/>
      <c r="N29" s="200">
        <v>-0.3024126860589551</v>
      </c>
      <c r="O29" s="34"/>
    </row>
    <row r="30" spans="1:15" s="5" customFormat="1" ht="12.75">
      <c r="A30" s="42" t="s">
        <v>20</v>
      </c>
      <c r="B30" s="200">
        <v>0.24100719424460437</v>
      </c>
      <c r="C30" s="200">
        <v>0.03899721448467974</v>
      </c>
      <c r="D30" s="200">
        <v>-0.37415730337078656</v>
      </c>
      <c r="E30" s="200">
        <v>0.06749740394600212</v>
      </c>
      <c r="F30" s="200">
        <v>0.07832422586520948</v>
      </c>
      <c r="G30" s="200">
        <v>-0.024958402662229595</v>
      </c>
      <c r="H30" s="200">
        <v>-0.029126213592232997</v>
      </c>
      <c r="I30" s="200">
        <v>0.0513259195893927</v>
      </c>
      <c r="J30" s="200">
        <v>0.0332409972299168</v>
      </c>
      <c r="K30" s="200"/>
      <c r="L30" s="200"/>
      <c r="M30" s="200"/>
      <c r="N30" s="200">
        <v>-0.010483769104458807</v>
      </c>
      <c r="O30" s="34"/>
    </row>
    <row r="31" spans="1:14" ht="12.75">
      <c r="A31" s="42" t="s">
        <v>22</v>
      </c>
      <c r="B31" s="200">
        <v>0.4453376205787781</v>
      </c>
      <c r="C31" s="200">
        <v>0.5092105263157894</v>
      </c>
      <c r="D31" s="200">
        <v>0.6380766731643924</v>
      </c>
      <c r="E31" s="200">
        <v>0.6823238566131026</v>
      </c>
      <c r="F31" s="200">
        <v>0.6586912654943787</v>
      </c>
      <c r="G31" s="200">
        <v>0.6597968069666182</v>
      </c>
      <c r="H31" s="200">
        <v>0.6597675077969947</v>
      </c>
      <c r="I31" s="200">
        <v>0.6498575498575498</v>
      </c>
      <c r="J31" s="200">
        <v>0.6390904692791485</v>
      </c>
      <c r="K31" s="200"/>
      <c r="L31" s="200"/>
      <c r="M31" s="200"/>
      <c r="N31" s="200">
        <v>0.6467192784667418</v>
      </c>
    </row>
    <row r="34" spans="1:7" ht="30.75" customHeight="1">
      <c r="A34" s="228" t="s">
        <v>4</v>
      </c>
      <c r="B34" s="266" t="str">
        <f>'R_PTW USED 2018vs2017'!B9:C9</f>
        <v>SEPTEMBER</v>
      </c>
      <c r="C34" s="267"/>
      <c r="D34" s="264" t="s">
        <v>36</v>
      </c>
      <c r="E34" s="262" t="s">
        <v>23</v>
      </c>
      <c r="F34" s="263"/>
      <c r="G34" s="264" t="s">
        <v>36</v>
      </c>
    </row>
    <row r="35" spans="1:7" ht="15.75" customHeight="1">
      <c r="A35" s="229"/>
      <c r="B35" s="47">
        <v>2018</v>
      </c>
      <c r="C35" s="47">
        <v>2017</v>
      </c>
      <c r="D35" s="265"/>
      <c r="E35" s="47">
        <v>2018</v>
      </c>
      <c r="F35" s="47">
        <v>2017</v>
      </c>
      <c r="G35" s="265"/>
    </row>
    <row r="36" spans="1:7" ht="15.75" customHeight="1">
      <c r="A36" s="70" t="s">
        <v>42</v>
      </c>
      <c r="B36" s="112">
        <v>1040</v>
      </c>
      <c r="C36" s="112">
        <v>853</v>
      </c>
      <c r="D36" s="195">
        <v>0.21922626025791314</v>
      </c>
      <c r="E36" s="112">
        <v>12453</v>
      </c>
      <c r="F36" s="112">
        <v>12763</v>
      </c>
      <c r="G36" s="195">
        <v>-0.02428896027579719</v>
      </c>
    </row>
    <row r="37" spans="1:7" ht="15.75" customHeight="1">
      <c r="A37" s="70" t="s">
        <v>43</v>
      </c>
      <c r="B37" s="112">
        <v>4011</v>
      </c>
      <c r="C37" s="112">
        <v>3546</v>
      </c>
      <c r="D37" s="195">
        <v>0.13113367174280888</v>
      </c>
      <c r="E37" s="112">
        <v>53683</v>
      </c>
      <c r="F37" s="112">
        <v>49632</v>
      </c>
      <c r="G37" s="195">
        <v>0.08162072856221791</v>
      </c>
    </row>
    <row r="38" spans="1:7" ht="15.75" customHeight="1">
      <c r="A38" s="104" t="s">
        <v>5</v>
      </c>
      <c r="B38" s="112">
        <v>5051</v>
      </c>
      <c r="C38" s="112">
        <v>4399</v>
      </c>
      <c r="D38" s="195">
        <v>0.14821550352352797</v>
      </c>
      <c r="E38" s="112">
        <v>66136</v>
      </c>
      <c r="F38" s="112">
        <v>62395</v>
      </c>
      <c r="G38" s="195">
        <v>0.059956727301867074</v>
      </c>
    </row>
    <row r="39" ht="15.75" customHeight="1"/>
    <row r="40" ht="15.75" customHeight="1"/>
    <row r="41" spans="1:7" ht="32.25" customHeight="1">
      <c r="A41" s="228" t="s">
        <v>3</v>
      </c>
      <c r="B41" s="266" t="str">
        <f>B34</f>
        <v>SEPTEMBER</v>
      </c>
      <c r="C41" s="267"/>
      <c r="D41" s="264" t="s">
        <v>36</v>
      </c>
      <c r="E41" s="262" t="s">
        <v>23</v>
      </c>
      <c r="F41" s="263"/>
      <c r="G41" s="264" t="s">
        <v>36</v>
      </c>
    </row>
    <row r="42" spans="1:7" ht="15.75" customHeight="1">
      <c r="A42" s="229"/>
      <c r="B42" s="47">
        <v>2018</v>
      </c>
      <c r="C42" s="47">
        <v>2017</v>
      </c>
      <c r="D42" s="265"/>
      <c r="E42" s="47">
        <v>2018</v>
      </c>
      <c r="F42" s="47">
        <v>2017</v>
      </c>
      <c r="G42" s="265"/>
    </row>
    <row r="43" spans="1:7" ht="15.75" customHeight="1">
      <c r="A43" s="70" t="s">
        <v>42</v>
      </c>
      <c r="B43" s="112">
        <v>1321</v>
      </c>
      <c r="C43" s="112">
        <v>1925</v>
      </c>
      <c r="D43" s="195">
        <v>-0.3137662337662338</v>
      </c>
      <c r="E43" s="112">
        <v>14341</v>
      </c>
      <c r="F43" s="112">
        <v>20558</v>
      </c>
      <c r="G43" s="195">
        <v>-0.3024126860589551</v>
      </c>
    </row>
    <row r="44" spans="1:7" ht="15.75" customHeight="1">
      <c r="A44" s="70" t="s">
        <v>43</v>
      </c>
      <c r="B44" s="112">
        <v>746</v>
      </c>
      <c r="C44" s="112">
        <v>722</v>
      </c>
      <c r="D44" s="195">
        <v>0.0332409972299168</v>
      </c>
      <c r="E44" s="112">
        <v>7834</v>
      </c>
      <c r="F44" s="112">
        <v>7917</v>
      </c>
      <c r="G44" s="195">
        <v>-0.010483769104458807</v>
      </c>
    </row>
    <row r="45" spans="1:7" ht="15.75" customHeight="1">
      <c r="A45" s="104" t="s">
        <v>5</v>
      </c>
      <c r="B45" s="112">
        <v>2067</v>
      </c>
      <c r="C45" s="112">
        <v>2647</v>
      </c>
      <c r="D45" s="195">
        <v>-0.21911598035511903</v>
      </c>
      <c r="E45" s="112">
        <v>22175</v>
      </c>
      <c r="F45" s="112">
        <v>28475</v>
      </c>
      <c r="G45" s="195">
        <v>-0.22124670763827914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1" t="s">
        <v>46</v>
      </c>
      <c r="B52" s="271"/>
      <c r="C52" s="271"/>
      <c r="D52" s="271"/>
      <c r="E52" s="271"/>
      <c r="F52" s="271"/>
      <c r="G52" s="271"/>
      <c r="H52" s="271"/>
      <c r="I52" s="271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2018-10-04T12:14:36Z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